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\\Dfscorpb\bvmf\Compartilhados\Macros_Departamentais-261\Derivativos\Atualização Site\Volume Geral\2023\"/>
    </mc:Choice>
  </mc:AlternateContent>
  <xr:revisionPtr revIDLastSave="0" documentId="13_ncr:1_{FBC683BD-E670-4AB1-B8B5-8FCF466DC59A}" xr6:coauthVersionLast="47" xr6:coauthVersionMax="47" xr10:uidLastSave="{00000000-0000-0000-0000-000000000000}"/>
  <bookViews>
    <workbookView xWindow="480" yWindow="-120" windowWidth="20130" windowHeight="11160" tabRatio="656" firstSheet="2" activeTab="11" xr2:uid="{00000000-000D-0000-FFFF-FFFF00000000}"/>
  </bookViews>
  <sheets>
    <sheet name="Janeiro" sheetId="51" r:id="rId1"/>
    <sheet name="Fevereiro" sheetId="53" r:id="rId2"/>
    <sheet name="Março" sheetId="54" r:id="rId3"/>
    <sheet name="Abril" sheetId="55" r:id="rId4"/>
    <sheet name="Maio" sheetId="56" r:id="rId5"/>
    <sheet name="Junho" sheetId="57" r:id="rId6"/>
    <sheet name="Julho" sheetId="58" r:id="rId7"/>
    <sheet name="Agosto" sheetId="59" r:id="rId8"/>
    <sheet name="Setembro" sheetId="60" r:id="rId9"/>
    <sheet name="Outubro" sheetId="61" r:id="rId10"/>
    <sheet name="Novembro" sheetId="63" r:id="rId11"/>
    <sheet name="Dezembro" sheetId="64" r:id="rId12"/>
    <sheet name="2" sheetId="52" state="hidden" r:id="rId13"/>
  </sheets>
  <externalReferences>
    <externalReference r:id="rId14"/>
  </externalReferences>
  <definedNames>
    <definedName name="_xlnm._FilterDatabase" localSheetId="3" hidden="1">Abril!#REF!</definedName>
    <definedName name="_xlnm._FilterDatabase" localSheetId="7" hidden="1">Agosto!#REF!</definedName>
    <definedName name="_xlnm._FilterDatabase" localSheetId="1" hidden="1">Fevereiro!#REF!</definedName>
    <definedName name="_xlnm._FilterDatabase" localSheetId="0" hidden="1">Janeiro!#REF!</definedName>
    <definedName name="_xlnm._FilterDatabase" localSheetId="6" hidden="1">Julho!#REF!</definedName>
    <definedName name="_xlnm._FilterDatabase" localSheetId="5" hidden="1">Junho!#REF!</definedName>
    <definedName name="_xlnm._FilterDatabase" localSheetId="4" hidden="1">Maio!#REF!</definedName>
    <definedName name="_xlnm._FilterDatabase" localSheetId="2" hidden="1">Março!#REF!</definedName>
    <definedName name="_xlnm._FilterDatabase" localSheetId="10" hidden="1">Novembro!$A$1:$J$286</definedName>
    <definedName name="Índice_IDI_opções_de_compr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4" i="64" l="1"/>
  <c r="E284" i="64"/>
  <c r="D284" i="64"/>
  <c r="C284" i="64"/>
  <c r="C285" i="64" s="1"/>
  <c r="C286" i="64" s="1"/>
  <c r="B284" i="64"/>
  <c r="G283" i="64"/>
  <c r="G282" i="64"/>
  <c r="G281" i="64"/>
  <c r="G280" i="64"/>
  <c r="G279" i="64"/>
  <c r="G278" i="64"/>
  <c r="G277" i="64"/>
  <c r="G276" i="64"/>
  <c r="G275" i="64"/>
  <c r="G274" i="64"/>
  <c r="G273" i="64"/>
  <c r="G272" i="64"/>
  <c r="G271" i="64"/>
  <c r="G284" i="64" s="1"/>
  <c r="G267" i="64"/>
  <c r="C267" i="64"/>
  <c r="G266" i="64"/>
  <c r="F266" i="64"/>
  <c r="F267" i="64" s="1"/>
  <c r="F285" i="64" s="1"/>
  <c r="F286" i="64" s="1"/>
  <c r="E266" i="64"/>
  <c r="E267" i="64" s="1"/>
  <c r="D266" i="64"/>
  <c r="D267" i="64" s="1"/>
  <c r="C266" i="64"/>
  <c r="B266" i="64"/>
  <c r="B267" i="64" s="1"/>
  <c r="B285" i="64" s="1"/>
  <c r="B286" i="64" s="1"/>
  <c r="F230" i="64"/>
  <c r="E230" i="64"/>
  <c r="D230" i="64"/>
  <c r="C230" i="64"/>
  <c r="B230" i="64"/>
  <c r="G229" i="64"/>
  <c r="G228" i="64"/>
  <c r="G227" i="64"/>
  <c r="G226" i="64"/>
  <c r="G225" i="64"/>
  <c r="G224" i="64"/>
  <c r="G223" i="64"/>
  <c r="G222" i="64"/>
  <c r="G221" i="64"/>
  <c r="G220" i="64"/>
  <c r="G219" i="64"/>
  <c r="G218" i="64"/>
  <c r="G217" i="64"/>
  <c r="G216" i="64"/>
  <c r="G215" i="64"/>
  <c r="G214" i="64"/>
  <c r="G213" i="64"/>
  <c r="G212" i="64"/>
  <c r="G211" i="64"/>
  <c r="G210" i="64"/>
  <c r="G209" i="64"/>
  <c r="G208" i="64"/>
  <c r="G207" i="64"/>
  <c r="G206" i="64"/>
  <c r="G205" i="64"/>
  <c r="G204" i="64"/>
  <c r="G203" i="64"/>
  <c r="G202" i="64"/>
  <c r="G201" i="64"/>
  <c r="G200" i="64"/>
  <c r="G199" i="64"/>
  <c r="G198" i="64"/>
  <c r="G197" i="64"/>
  <c r="G196" i="64"/>
  <c r="G195" i="64"/>
  <c r="G194" i="64"/>
  <c r="G193" i="64"/>
  <c r="G192" i="64"/>
  <c r="G191" i="64"/>
  <c r="G230" i="64" s="1"/>
  <c r="F190" i="64"/>
  <c r="F231" i="64" s="1"/>
  <c r="E190" i="64"/>
  <c r="E231" i="64" s="1"/>
  <c r="D190" i="64"/>
  <c r="D231" i="64" s="1"/>
  <c r="C190" i="64"/>
  <c r="B190" i="64"/>
  <c r="B231" i="64" s="1"/>
  <c r="G189" i="64"/>
  <c r="G188" i="64"/>
  <c r="G187" i="64"/>
  <c r="G186" i="64"/>
  <c r="G185" i="64"/>
  <c r="G184" i="64"/>
  <c r="G183" i="64"/>
  <c r="G182" i="64"/>
  <c r="G181" i="64"/>
  <c r="G180" i="64"/>
  <c r="G179" i="64"/>
  <c r="G178" i="64"/>
  <c r="G177" i="64"/>
  <c r="G176" i="64"/>
  <c r="G175" i="64"/>
  <c r="G174" i="64"/>
  <c r="G173" i="64"/>
  <c r="G172" i="64"/>
  <c r="G171" i="64"/>
  <c r="G170" i="64"/>
  <c r="G169" i="64"/>
  <c r="G168" i="64"/>
  <c r="G167" i="64"/>
  <c r="G166" i="64"/>
  <c r="G165" i="64"/>
  <c r="G164" i="64"/>
  <c r="G163" i="64"/>
  <c r="G162" i="64"/>
  <c r="G161" i="64"/>
  <c r="G160" i="64"/>
  <c r="G159" i="64"/>
  <c r="G158" i="64"/>
  <c r="G157" i="64"/>
  <c r="G156" i="64"/>
  <c r="G155" i="64"/>
  <c r="G154" i="64"/>
  <c r="G153" i="64"/>
  <c r="G152" i="64"/>
  <c r="G151" i="64"/>
  <c r="G150" i="64"/>
  <c r="G149" i="64"/>
  <c r="G148" i="64"/>
  <c r="G147" i="64"/>
  <c r="G146" i="64"/>
  <c r="G145" i="64"/>
  <c r="G144" i="64"/>
  <c r="G143" i="64"/>
  <c r="G190" i="64" s="1"/>
  <c r="G231" i="64" s="1"/>
  <c r="G142" i="64"/>
  <c r="F142" i="64"/>
  <c r="E142" i="64"/>
  <c r="D142" i="64"/>
  <c r="C142" i="64"/>
  <c r="C231" i="64" s="1"/>
  <c r="B142" i="64"/>
  <c r="F140" i="64"/>
  <c r="E140" i="64"/>
  <c r="D140" i="64"/>
  <c r="C140" i="64"/>
  <c r="B140" i="64"/>
  <c r="G139" i="64"/>
  <c r="G138" i="64"/>
  <c r="G137" i="64"/>
  <c r="G136" i="64"/>
  <c r="G135" i="64"/>
  <c r="G134" i="64"/>
  <c r="G133" i="64"/>
  <c r="G132" i="64"/>
  <c r="G131" i="64"/>
  <c r="G130" i="64"/>
  <c r="G129" i="64"/>
  <c r="G128" i="64"/>
  <c r="G127" i="64"/>
  <c r="G126" i="64"/>
  <c r="G125" i="64"/>
  <c r="G124" i="64"/>
  <c r="G123" i="64"/>
  <c r="G122" i="64"/>
  <c r="G121" i="64"/>
  <c r="G120" i="64"/>
  <c r="G119" i="64"/>
  <c r="G118" i="64"/>
  <c r="G117" i="64"/>
  <c r="G116" i="64"/>
  <c r="G115" i="64"/>
  <c r="G114" i="64"/>
  <c r="G113" i="64"/>
  <c r="G112" i="64"/>
  <c r="G111" i="64"/>
  <c r="G110" i="64"/>
  <c r="G109" i="64"/>
  <c r="G108" i="64"/>
  <c r="G107" i="64"/>
  <c r="G106" i="64"/>
  <c r="G105" i="64"/>
  <c r="G104" i="64"/>
  <c r="G103" i="64"/>
  <c r="G102" i="64"/>
  <c r="G101" i="64"/>
  <c r="G100" i="64"/>
  <c r="G99" i="64"/>
  <c r="G98" i="64"/>
  <c r="G97" i="64"/>
  <c r="G96" i="64"/>
  <c r="G95" i="64"/>
  <c r="G94" i="64"/>
  <c r="G93" i="64"/>
  <c r="G92" i="64"/>
  <c r="G91" i="64"/>
  <c r="G90" i="64"/>
  <c r="G89" i="64"/>
  <c r="G88" i="64"/>
  <c r="G87" i="64"/>
  <c r="G86" i="64"/>
  <c r="G85" i="64"/>
  <c r="G84" i="64"/>
  <c r="G83" i="64"/>
  <c r="G82" i="64"/>
  <c r="G81" i="64"/>
  <c r="G80" i="64"/>
  <c r="G79" i="64"/>
  <c r="G78" i="64"/>
  <c r="G77" i="64"/>
  <c r="G76" i="64"/>
  <c r="G75" i="64"/>
  <c r="G74" i="64"/>
  <c r="G73" i="64"/>
  <c r="G72" i="64"/>
  <c r="G71" i="64"/>
  <c r="G70" i="64"/>
  <c r="G69" i="64"/>
  <c r="G68" i="64"/>
  <c r="G140" i="64" s="1"/>
  <c r="F67" i="64"/>
  <c r="E67" i="64"/>
  <c r="D67" i="64"/>
  <c r="C67" i="64"/>
  <c r="B67" i="64"/>
  <c r="G66" i="64"/>
  <c r="G65" i="64"/>
  <c r="G64" i="64"/>
  <c r="G63" i="64"/>
  <c r="G62" i="64"/>
  <c r="G61" i="64"/>
  <c r="G60" i="64"/>
  <c r="G59" i="64"/>
  <c r="G58" i="64"/>
  <c r="G57" i="64"/>
  <c r="G56" i="64"/>
  <c r="G55" i="64"/>
  <c r="G54" i="64"/>
  <c r="G53" i="64"/>
  <c r="G52" i="64"/>
  <c r="G51" i="64"/>
  <c r="G50" i="64"/>
  <c r="G49" i="64"/>
  <c r="G48" i="64"/>
  <c r="G47" i="64"/>
  <c r="G46" i="64"/>
  <c r="G45" i="64"/>
  <c r="G44" i="64"/>
  <c r="G43" i="64"/>
  <c r="G42" i="64"/>
  <c r="G41" i="64"/>
  <c r="G40" i="64"/>
  <c r="G39" i="64"/>
  <c r="G38" i="64"/>
  <c r="G37" i="64"/>
  <c r="G36" i="64"/>
  <c r="G35" i="64"/>
  <c r="G34" i="64"/>
  <c r="G33" i="64"/>
  <c r="G32" i="64"/>
  <c r="G31" i="64"/>
  <c r="G30" i="64"/>
  <c r="G29" i="64"/>
  <c r="G28" i="64"/>
  <c r="G67" i="64" s="1"/>
  <c r="G27" i="64"/>
  <c r="F26" i="64"/>
  <c r="E26" i="64"/>
  <c r="D26" i="64"/>
  <c r="C26" i="64"/>
  <c r="B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26" i="64" s="1"/>
  <c r="C280" i="63"/>
  <c r="G280" i="63" s="1"/>
  <c r="F284" i="63"/>
  <c r="E284" i="63"/>
  <c r="D284" i="63"/>
  <c r="B284" i="63"/>
  <c r="G283" i="63"/>
  <c r="G282" i="63"/>
  <c r="G281" i="63"/>
  <c r="G279" i="63"/>
  <c r="G278" i="63"/>
  <c r="G277" i="63"/>
  <c r="G276" i="63"/>
  <c r="G275" i="63"/>
  <c r="G274" i="63"/>
  <c r="G273" i="63"/>
  <c r="G272" i="63"/>
  <c r="G271" i="63"/>
  <c r="G266" i="63"/>
  <c r="F266" i="63"/>
  <c r="E266" i="63"/>
  <c r="E267" i="63" s="1"/>
  <c r="D266" i="63"/>
  <c r="C266" i="63"/>
  <c r="B266" i="63"/>
  <c r="B267" i="63" s="1"/>
  <c r="G249" i="63"/>
  <c r="G267" i="63" s="1"/>
  <c r="F249" i="63"/>
  <c r="E249" i="63"/>
  <c r="D249" i="63"/>
  <c r="C249" i="63"/>
  <c r="B249" i="63"/>
  <c r="F230" i="63"/>
  <c r="E230" i="63"/>
  <c r="D230" i="63"/>
  <c r="C230" i="63"/>
  <c r="B230" i="63"/>
  <c r="G229" i="63"/>
  <c r="G228" i="63"/>
  <c r="G227" i="63"/>
  <c r="G226" i="63"/>
  <c r="G225" i="63"/>
  <c r="G224" i="63"/>
  <c r="G223" i="63"/>
  <c r="G222" i="63"/>
  <c r="G221" i="63"/>
  <c r="G220" i="63"/>
  <c r="G219" i="63"/>
  <c r="G218" i="63"/>
  <c r="G217" i="63"/>
  <c r="G216" i="63"/>
  <c r="G215" i="63"/>
  <c r="G214" i="63"/>
  <c r="G213" i="63"/>
  <c r="G212" i="63"/>
  <c r="G211" i="63"/>
  <c r="G210" i="63"/>
  <c r="G209" i="63"/>
  <c r="G208" i="63"/>
  <c r="G207" i="63"/>
  <c r="G206" i="63"/>
  <c r="G205" i="63"/>
  <c r="G204" i="63"/>
  <c r="G203" i="63"/>
  <c r="G202" i="63"/>
  <c r="G201" i="63"/>
  <c r="G200" i="63"/>
  <c r="G199" i="63"/>
  <c r="G198" i="63"/>
  <c r="G197" i="63"/>
  <c r="G196" i="63"/>
  <c r="G195" i="63"/>
  <c r="G194" i="63"/>
  <c r="G193" i="63"/>
  <c r="G192" i="63"/>
  <c r="G191" i="63"/>
  <c r="F190" i="63"/>
  <c r="E190" i="63"/>
  <c r="D190" i="63"/>
  <c r="C190" i="63"/>
  <c r="B190" i="63"/>
  <c r="G189" i="63"/>
  <c r="G188" i="63"/>
  <c r="G187" i="63"/>
  <c r="G186" i="63"/>
  <c r="G185" i="63"/>
  <c r="G184" i="63"/>
  <c r="G183" i="63"/>
  <c r="G182" i="63"/>
  <c r="G181" i="63"/>
  <c r="G180" i="63"/>
  <c r="G179" i="63"/>
  <c r="G178" i="63"/>
  <c r="G177" i="63"/>
  <c r="G176" i="63"/>
  <c r="G175" i="63"/>
  <c r="G174" i="63"/>
  <c r="G173" i="63"/>
  <c r="G172" i="63"/>
  <c r="G171" i="63"/>
  <c r="G170" i="63"/>
  <c r="G169" i="63"/>
  <c r="G168" i="63"/>
  <c r="G167" i="63"/>
  <c r="G166" i="63"/>
  <c r="G165" i="63"/>
  <c r="G164" i="63"/>
  <c r="G163" i="63"/>
  <c r="G162" i="63"/>
  <c r="G161" i="63"/>
  <c r="G160" i="63"/>
  <c r="G159" i="63"/>
  <c r="G158" i="63"/>
  <c r="G157" i="63"/>
  <c r="G156" i="63"/>
  <c r="G155" i="63"/>
  <c r="G154" i="63"/>
  <c r="G153" i="63"/>
  <c r="G152" i="63"/>
  <c r="G151" i="63"/>
  <c r="G150" i="63"/>
  <c r="G149" i="63"/>
  <c r="G148" i="63"/>
  <c r="G147" i="63"/>
  <c r="G146" i="63"/>
  <c r="G145" i="63"/>
  <c r="G144" i="63"/>
  <c r="G143" i="63"/>
  <c r="G142" i="63"/>
  <c r="F140" i="63"/>
  <c r="E140" i="63"/>
  <c r="D140" i="63"/>
  <c r="C140" i="63"/>
  <c r="B140" i="63"/>
  <c r="G139" i="63"/>
  <c r="G138" i="63"/>
  <c r="G137" i="63"/>
  <c r="G136" i="63"/>
  <c r="G135" i="63"/>
  <c r="G134" i="63"/>
  <c r="G133" i="63"/>
  <c r="G132" i="63"/>
  <c r="G131" i="63"/>
  <c r="G130" i="63"/>
  <c r="G129" i="63"/>
  <c r="G128" i="63"/>
  <c r="G127" i="63"/>
  <c r="G126" i="63"/>
  <c r="G125" i="63"/>
  <c r="G124" i="63"/>
  <c r="G123" i="63"/>
  <c r="G122" i="63"/>
  <c r="G121" i="63"/>
  <c r="G120" i="63"/>
  <c r="G119" i="63"/>
  <c r="G118" i="63"/>
  <c r="G117" i="63"/>
  <c r="G116" i="63"/>
  <c r="G115" i="63"/>
  <c r="G114" i="63"/>
  <c r="G113" i="63"/>
  <c r="G112" i="63"/>
  <c r="G111" i="63"/>
  <c r="G110" i="63"/>
  <c r="G109" i="63"/>
  <c r="G108" i="63"/>
  <c r="G107" i="63"/>
  <c r="G106" i="63"/>
  <c r="G105" i="63"/>
  <c r="G104" i="63"/>
  <c r="G103" i="63"/>
  <c r="G102" i="63"/>
  <c r="G101" i="63"/>
  <c r="G100" i="63"/>
  <c r="G99" i="63"/>
  <c r="G98" i="63"/>
  <c r="G97" i="63"/>
  <c r="G96" i="63"/>
  <c r="G95" i="63"/>
  <c r="G94" i="63"/>
  <c r="G93" i="63"/>
  <c r="G92" i="63"/>
  <c r="G91" i="63"/>
  <c r="G90" i="63"/>
  <c r="G89" i="63"/>
  <c r="G88" i="63"/>
  <c r="G87" i="63"/>
  <c r="G86" i="63"/>
  <c r="G85" i="63"/>
  <c r="G84" i="63"/>
  <c r="G83" i="63"/>
  <c r="G82" i="63"/>
  <c r="G81" i="63"/>
  <c r="G80" i="63"/>
  <c r="G79" i="63"/>
  <c r="G78" i="63"/>
  <c r="G77" i="63"/>
  <c r="G76" i="63"/>
  <c r="G75" i="63"/>
  <c r="G74" i="63"/>
  <c r="G73" i="63"/>
  <c r="G72" i="63"/>
  <c r="G71" i="63"/>
  <c r="G70" i="63"/>
  <c r="G69" i="63"/>
  <c r="G68" i="63"/>
  <c r="F67" i="63"/>
  <c r="E67" i="63"/>
  <c r="D67" i="63"/>
  <c r="C67" i="63"/>
  <c r="B67" i="63"/>
  <c r="G66" i="63"/>
  <c r="G65" i="63"/>
  <c r="G64" i="63"/>
  <c r="G63" i="63"/>
  <c r="G62" i="63"/>
  <c r="G61" i="63"/>
  <c r="G60" i="63"/>
  <c r="G59" i="63"/>
  <c r="G58" i="63"/>
  <c r="G57" i="63"/>
  <c r="G56" i="63"/>
  <c r="G55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5" i="63"/>
  <c r="G34" i="63"/>
  <c r="G33" i="63"/>
  <c r="G32" i="63"/>
  <c r="G31" i="63"/>
  <c r="G30" i="63"/>
  <c r="G29" i="63"/>
  <c r="G28" i="63"/>
  <c r="G27" i="63"/>
  <c r="F26" i="63"/>
  <c r="E26" i="63"/>
  <c r="D26" i="63"/>
  <c r="C26" i="63"/>
  <c r="B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4" i="63"/>
  <c r="D285" i="64" l="1"/>
  <c r="D286" i="64" s="1"/>
  <c r="G285" i="64"/>
  <c r="G286" i="64" s="1"/>
  <c r="E285" i="64"/>
  <c r="E286" i="64" s="1"/>
  <c r="F267" i="63"/>
  <c r="C284" i="63"/>
  <c r="C231" i="63"/>
  <c r="D267" i="63"/>
  <c r="E231" i="63"/>
  <c r="E285" i="63" s="1"/>
  <c r="E286" i="63" s="1"/>
  <c r="D231" i="63"/>
  <c r="D285" i="63" s="1"/>
  <c r="D286" i="63" s="1"/>
  <c r="C267" i="63"/>
  <c r="C285" i="63" s="1"/>
  <c r="C286" i="63" s="1"/>
  <c r="F231" i="63"/>
  <c r="F285" i="63" s="1"/>
  <c r="F286" i="63" s="1"/>
  <c r="B231" i="63"/>
  <c r="B285" i="63" s="1"/>
  <c r="B286" i="63" s="1"/>
  <c r="G140" i="63"/>
  <c r="G26" i="63"/>
  <c r="G67" i="63"/>
  <c r="G190" i="63"/>
  <c r="G230" i="63"/>
  <c r="G231" i="63" s="1"/>
  <c r="G284" i="63"/>
  <c r="G285" i="63" l="1"/>
  <c r="G286" i="63" s="1"/>
  <c r="F284" i="61"/>
  <c r="E284" i="61"/>
  <c r="E285" i="61" s="1"/>
  <c r="E286" i="61" s="1"/>
  <c r="D284" i="61"/>
  <c r="C284" i="61"/>
  <c r="B284" i="61"/>
  <c r="G283" i="61"/>
  <c r="G282" i="61"/>
  <c r="G281" i="61"/>
  <c r="G280" i="61"/>
  <c r="G279" i="61"/>
  <c r="G278" i="61"/>
  <c r="G277" i="61"/>
  <c r="G276" i="61"/>
  <c r="G275" i="61"/>
  <c r="G274" i="61"/>
  <c r="G273" i="61"/>
  <c r="G272" i="61"/>
  <c r="G271" i="61"/>
  <c r="G266" i="61"/>
  <c r="F266" i="61"/>
  <c r="F267" i="61" s="1"/>
  <c r="E266" i="61"/>
  <c r="E267" i="61" s="1"/>
  <c r="D266" i="61"/>
  <c r="C266" i="61"/>
  <c r="B266" i="61"/>
  <c r="B267" i="61" s="1"/>
  <c r="G249" i="61"/>
  <c r="G267" i="61" s="1"/>
  <c r="F249" i="61"/>
  <c r="E249" i="61"/>
  <c r="D249" i="61"/>
  <c r="D267" i="61" s="1"/>
  <c r="C249" i="61"/>
  <c r="C267" i="61" s="1"/>
  <c r="B249" i="61"/>
  <c r="F230" i="61"/>
  <c r="E230" i="61"/>
  <c r="D230" i="61"/>
  <c r="C230" i="61"/>
  <c r="B230" i="61"/>
  <c r="G229" i="61"/>
  <c r="G228" i="61"/>
  <c r="G227" i="61"/>
  <c r="G226" i="61"/>
  <c r="G225" i="61"/>
  <c r="G224" i="61"/>
  <c r="G223" i="61"/>
  <c r="G222" i="61"/>
  <c r="G221" i="61"/>
  <c r="G220" i="61"/>
  <c r="G219" i="61"/>
  <c r="G218" i="61"/>
  <c r="G217" i="61"/>
  <c r="G216" i="61"/>
  <c r="G215" i="61"/>
  <c r="G214" i="61"/>
  <c r="G213" i="61"/>
  <c r="G212" i="61"/>
  <c r="G211" i="61"/>
  <c r="G210" i="61"/>
  <c r="G209" i="61"/>
  <c r="G208" i="61"/>
  <c r="G207" i="61"/>
  <c r="G206" i="61"/>
  <c r="G205" i="61"/>
  <c r="G204" i="61"/>
  <c r="G203" i="61"/>
  <c r="G202" i="61"/>
  <c r="G201" i="61"/>
  <c r="G200" i="61"/>
  <c r="G199" i="61"/>
  <c r="G198" i="61"/>
  <c r="G197" i="61"/>
  <c r="G196" i="61"/>
  <c r="G195" i="61"/>
  <c r="G194" i="61"/>
  <c r="G193" i="61"/>
  <c r="G192" i="61"/>
  <c r="G191" i="61"/>
  <c r="F190" i="61"/>
  <c r="E190" i="61"/>
  <c r="D190" i="61"/>
  <c r="D231" i="61" s="1"/>
  <c r="C190" i="61"/>
  <c r="C231" i="61" s="1"/>
  <c r="B190" i="61"/>
  <c r="G189" i="61"/>
  <c r="G188" i="61"/>
  <c r="G187" i="61"/>
  <c r="G186" i="61"/>
  <c r="G185" i="61"/>
  <c r="G184" i="61"/>
  <c r="G183" i="61"/>
  <c r="G182" i="61"/>
  <c r="G181" i="61"/>
  <c r="G180" i="61"/>
  <c r="G179" i="61"/>
  <c r="G178" i="61"/>
  <c r="G177" i="61"/>
  <c r="G176" i="61"/>
  <c r="G175" i="61"/>
  <c r="G174" i="61"/>
  <c r="G173" i="61"/>
  <c r="G172" i="61"/>
  <c r="G171" i="61"/>
  <c r="G170" i="61"/>
  <c r="G169" i="61"/>
  <c r="G168" i="61"/>
  <c r="G167" i="61"/>
  <c r="G166" i="61"/>
  <c r="G165" i="61"/>
  <c r="G164" i="61"/>
  <c r="G163" i="61"/>
  <c r="G162" i="61"/>
  <c r="G161" i="61"/>
  <c r="G160" i="61"/>
  <c r="G159" i="61"/>
  <c r="G158" i="61"/>
  <c r="G157" i="61"/>
  <c r="G156" i="61"/>
  <c r="G155" i="61"/>
  <c r="G154" i="61"/>
  <c r="G153" i="61"/>
  <c r="G152" i="61"/>
  <c r="G151" i="61"/>
  <c r="G150" i="61"/>
  <c r="G149" i="61"/>
  <c r="G148" i="61"/>
  <c r="G147" i="61"/>
  <c r="G146" i="61"/>
  <c r="G145" i="61"/>
  <c r="G144" i="61"/>
  <c r="G143" i="61"/>
  <c r="G142" i="61"/>
  <c r="F142" i="61"/>
  <c r="F231" i="61" s="1"/>
  <c r="E142" i="61"/>
  <c r="E231" i="61" s="1"/>
  <c r="D142" i="61"/>
  <c r="C142" i="61"/>
  <c r="B142" i="61"/>
  <c r="B231" i="61" s="1"/>
  <c r="F140" i="61"/>
  <c r="E140" i="61"/>
  <c r="D140" i="61"/>
  <c r="C140" i="61"/>
  <c r="B140" i="61"/>
  <c r="G139" i="61"/>
  <c r="G138" i="61"/>
  <c r="G137" i="61"/>
  <c r="G136" i="61"/>
  <c r="G135" i="61"/>
  <c r="G134" i="61"/>
  <c r="G133" i="61"/>
  <c r="G132" i="61"/>
  <c r="G131" i="61"/>
  <c r="G130" i="61"/>
  <c r="G129" i="61"/>
  <c r="G128" i="61"/>
  <c r="G127" i="61"/>
  <c r="G126" i="61"/>
  <c r="G125" i="61"/>
  <c r="G124" i="61"/>
  <c r="G123" i="61"/>
  <c r="G122" i="61"/>
  <c r="G121" i="61"/>
  <c r="G120" i="61"/>
  <c r="G119" i="61"/>
  <c r="G118" i="61"/>
  <c r="G117" i="61"/>
  <c r="G116" i="61"/>
  <c r="G115" i="61"/>
  <c r="G114" i="61"/>
  <c r="G113" i="61"/>
  <c r="G112" i="61"/>
  <c r="G111" i="61"/>
  <c r="G110" i="61"/>
  <c r="G109" i="61"/>
  <c r="G108" i="61"/>
  <c r="G107" i="61"/>
  <c r="G106" i="61"/>
  <c r="G105" i="61"/>
  <c r="G104" i="61"/>
  <c r="G103" i="61"/>
  <c r="G102" i="61"/>
  <c r="G101" i="61"/>
  <c r="G100" i="61"/>
  <c r="G99" i="61"/>
  <c r="G98" i="61"/>
  <c r="G97" i="61"/>
  <c r="G96" i="61"/>
  <c r="G95" i="61"/>
  <c r="G94" i="61"/>
  <c r="G93" i="61"/>
  <c r="G92" i="61"/>
  <c r="G91" i="61"/>
  <c r="G90" i="61"/>
  <c r="G89" i="61"/>
  <c r="G88" i="61"/>
  <c r="G87" i="61"/>
  <c r="G86" i="61"/>
  <c r="G85" i="61"/>
  <c r="G84" i="61"/>
  <c r="G83" i="61"/>
  <c r="G82" i="61"/>
  <c r="G81" i="61"/>
  <c r="G80" i="61"/>
  <c r="G79" i="61"/>
  <c r="G78" i="61"/>
  <c r="G77" i="61"/>
  <c r="G76" i="61"/>
  <c r="G75" i="61"/>
  <c r="G74" i="61"/>
  <c r="G73" i="61"/>
  <c r="G72" i="61"/>
  <c r="G71" i="61"/>
  <c r="G70" i="61"/>
  <c r="G69" i="61"/>
  <c r="G68" i="61"/>
  <c r="F67" i="61"/>
  <c r="E67" i="61"/>
  <c r="D67" i="61"/>
  <c r="C67" i="61"/>
  <c r="B67" i="61"/>
  <c r="G66" i="61"/>
  <c r="G65" i="61"/>
  <c r="G64" i="61"/>
  <c r="G63" i="61"/>
  <c r="G62" i="61"/>
  <c r="G61" i="61"/>
  <c r="G60" i="61"/>
  <c r="G59" i="61"/>
  <c r="G58" i="61"/>
  <c r="G57" i="61"/>
  <c r="G56" i="61"/>
  <c r="G55" i="61"/>
  <c r="G54" i="61"/>
  <c r="G53" i="61"/>
  <c r="G52" i="61"/>
  <c r="G51" i="61"/>
  <c r="G50" i="61"/>
  <c r="G49" i="61"/>
  <c r="G48" i="61"/>
  <c r="G47" i="61"/>
  <c r="G46" i="61"/>
  <c r="G45" i="61"/>
  <c r="G44" i="61"/>
  <c r="G43" i="61"/>
  <c r="G42" i="61"/>
  <c r="G41" i="61"/>
  <c r="G40" i="61"/>
  <c r="G39" i="61"/>
  <c r="G38" i="61"/>
  <c r="G37" i="61"/>
  <c r="G36" i="61"/>
  <c r="G35" i="61"/>
  <c r="G34" i="61"/>
  <c r="G33" i="61"/>
  <c r="G32" i="61"/>
  <c r="G31" i="61"/>
  <c r="G30" i="61"/>
  <c r="G29" i="61"/>
  <c r="G28" i="61"/>
  <c r="G27" i="61"/>
  <c r="F26" i="61"/>
  <c r="E26" i="61"/>
  <c r="D26" i="61"/>
  <c r="C26" i="61"/>
  <c r="B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F284" i="60"/>
  <c r="E284" i="60"/>
  <c r="D284" i="60"/>
  <c r="C284" i="60"/>
  <c r="B284" i="60"/>
  <c r="G283" i="60"/>
  <c r="G282" i="60"/>
  <c r="G281" i="60"/>
  <c r="G280" i="60"/>
  <c r="G279" i="60"/>
  <c r="G278" i="60"/>
  <c r="G277" i="60"/>
  <c r="G276" i="60"/>
  <c r="G275" i="60"/>
  <c r="G274" i="60"/>
  <c r="G273" i="60"/>
  <c r="G272" i="60"/>
  <c r="G271" i="60"/>
  <c r="G266" i="60"/>
  <c r="F266" i="60"/>
  <c r="E266" i="60"/>
  <c r="D266" i="60"/>
  <c r="D267" i="60" s="1"/>
  <c r="C266" i="60"/>
  <c r="C267" i="60" s="1"/>
  <c r="B266" i="60"/>
  <c r="G263" i="60"/>
  <c r="F263" i="60"/>
  <c r="E263" i="60"/>
  <c r="D263" i="60"/>
  <c r="C263" i="60"/>
  <c r="B263" i="60"/>
  <c r="G249" i="60"/>
  <c r="F249" i="60"/>
  <c r="E249" i="60"/>
  <c r="D249" i="60"/>
  <c r="C249" i="60"/>
  <c r="B249" i="60"/>
  <c r="F230" i="60"/>
  <c r="E230" i="60"/>
  <c r="D230" i="60"/>
  <c r="C230" i="60"/>
  <c r="B230" i="60"/>
  <c r="G229" i="60"/>
  <c r="G228" i="60"/>
  <c r="G227" i="60"/>
  <c r="G226" i="60"/>
  <c r="G225" i="60"/>
  <c r="G224" i="60"/>
  <c r="G223" i="60"/>
  <c r="G222" i="60"/>
  <c r="G221" i="60"/>
  <c r="G220" i="60"/>
  <c r="G219" i="60"/>
  <c r="G218" i="60"/>
  <c r="G217" i="60"/>
  <c r="G216" i="60"/>
  <c r="G215" i="60"/>
  <c r="G214" i="60"/>
  <c r="G213" i="60"/>
  <c r="G212" i="60"/>
  <c r="G211" i="60"/>
  <c r="G210" i="60"/>
  <c r="G209" i="60"/>
  <c r="G208" i="60"/>
  <c r="G207" i="60"/>
  <c r="G206" i="60"/>
  <c r="G205" i="60"/>
  <c r="G204" i="60"/>
  <c r="G203" i="60"/>
  <c r="G202" i="60"/>
  <c r="G201" i="60"/>
  <c r="G200" i="60"/>
  <c r="G199" i="60"/>
  <c r="G198" i="60"/>
  <c r="G197" i="60"/>
  <c r="G196" i="60"/>
  <c r="G195" i="60"/>
  <c r="G194" i="60"/>
  <c r="G193" i="60"/>
  <c r="G192" i="60"/>
  <c r="G191" i="60"/>
  <c r="F190" i="60"/>
  <c r="E190" i="60"/>
  <c r="D190" i="60"/>
  <c r="C190" i="60"/>
  <c r="B190" i="60"/>
  <c r="G189" i="60"/>
  <c r="G188" i="60"/>
  <c r="G187" i="60"/>
  <c r="G186" i="60"/>
  <c r="G185" i="60"/>
  <c r="G184" i="60"/>
  <c r="G183" i="60"/>
  <c r="G182" i="60"/>
  <c r="G181" i="60"/>
  <c r="G180" i="60"/>
  <c r="G179" i="60"/>
  <c r="G178" i="60"/>
  <c r="G177" i="60"/>
  <c r="G176" i="60"/>
  <c r="G175" i="60"/>
  <c r="G174" i="60"/>
  <c r="G173" i="60"/>
  <c r="G172" i="60"/>
  <c r="G171" i="60"/>
  <c r="G170" i="60"/>
  <c r="G169" i="60"/>
  <c r="G168" i="60"/>
  <c r="G167" i="60"/>
  <c r="G166" i="60"/>
  <c r="G165" i="60"/>
  <c r="G164" i="60"/>
  <c r="G163" i="60"/>
  <c r="G162" i="60"/>
  <c r="G161" i="60"/>
  <c r="G160" i="60"/>
  <c r="G159" i="60"/>
  <c r="G158" i="60"/>
  <c r="G157" i="60"/>
  <c r="G156" i="60"/>
  <c r="G155" i="60"/>
  <c r="G154" i="60"/>
  <c r="G153" i="60"/>
  <c r="G152" i="60"/>
  <c r="G151" i="60"/>
  <c r="G150" i="60"/>
  <c r="G149" i="60"/>
  <c r="G148" i="60"/>
  <c r="G147" i="60"/>
  <c r="G146" i="60"/>
  <c r="G145" i="60"/>
  <c r="G144" i="60"/>
  <c r="G143" i="60"/>
  <c r="G142" i="60"/>
  <c r="F142" i="60"/>
  <c r="E142" i="60"/>
  <c r="D142" i="60"/>
  <c r="C142" i="60"/>
  <c r="B142" i="60"/>
  <c r="F140" i="60"/>
  <c r="E140" i="60"/>
  <c r="D140" i="60"/>
  <c r="C140" i="60"/>
  <c r="B140" i="60"/>
  <c r="G139" i="60"/>
  <c r="G138" i="60"/>
  <c r="G137" i="60"/>
  <c r="G136" i="60"/>
  <c r="G135" i="60"/>
  <c r="G134" i="60"/>
  <c r="G133" i="60"/>
  <c r="G132" i="60"/>
  <c r="G131" i="60"/>
  <c r="G130" i="60"/>
  <c r="G129" i="60"/>
  <c r="G128" i="60"/>
  <c r="G127" i="60"/>
  <c r="G126" i="60"/>
  <c r="G125" i="60"/>
  <c r="G124" i="60"/>
  <c r="G123" i="60"/>
  <c r="G122" i="60"/>
  <c r="G121" i="60"/>
  <c r="G120" i="60"/>
  <c r="G119" i="60"/>
  <c r="G118" i="60"/>
  <c r="G117" i="60"/>
  <c r="G116" i="60"/>
  <c r="G115" i="60"/>
  <c r="G114" i="60"/>
  <c r="G113" i="60"/>
  <c r="G112" i="60"/>
  <c r="G111" i="60"/>
  <c r="G110" i="60"/>
  <c r="G109" i="60"/>
  <c r="G108" i="60"/>
  <c r="G107" i="60"/>
  <c r="G106" i="60"/>
  <c r="G105" i="60"/>
  <c r="G104" i="60"/>
  <c r="G103" i="60"/>
  <c r="G102" i="60"/>
  <c r="G101" i="60"/>
  <c r="G100" i="60"/>
  <c r="G99" i="60"/>
  <c r="G98" i="60"/>
  <c r="G97" i="60"/>
  <c r="G96" i="60"/>
  <c r="G95" i="60"/>
  <c r="G94" i="60"/>
  <c r="G93" i="60"/>
  <c r="G92" i="60"/>
  <c r="G91" i="60"/>
  <c r="G90" i="60"/>
  <c r="G89" i="60"/>
  <c r="G88" i="60"/>
  <c r="G87" i="60"/>
  <c r="G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F67" i="60"/>
  <c r="E67" i="60"/>
  <c r="D67" i="60"/>
  <c r="C67" i="60"/>
  <c r="B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F26" i="60"/>
  <c r="E26" i="60"/>
  <c r="D26" i="60"/>
  <c r="C26" i="60"/>
  <c r="B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140" i="61" l="1"/>
  <c r="G26" i="61"/>
  <c r="G67" i="61"/>
  <c r="G190" i="61"/>
  <c r="G230" i="61"/>
  <c r="G284" i="61"/>
  <c r="B285" i="61"/>
  <c r="B286" i="61" s="1"/>
  <c r="F285" i="61"/>
  <c r="F286" i="61" s="1"/>
  <c r="D285" i="61"/>
  <c r="D286" i="61" s="1"/>
  <c r="C285" i="61"/>
  <c r="C286" i="61" s="1"/>
  <c r="G284" i="60"/>
  <c r="G26" i="60"/>
  <c r="F267" i="60"/>
  <c r="G267" i="60"/>
  <c r="C231" i="60"/>
  <c r="G230" i="60"/>
  <c r="B267" i="60"/>
  <c r="F231" i="60"/>
  <c r="F285" i="60" s="1"/>
  <c r="F286" i="60" s="1"/>
  <c r="E267" i="60"/>
  <c r="G140" i="60"/>
  <c r="G190" i="60"/>
  <c r="G67" i="60"/>
  <c r="B231" i="60"/>
  <c r="B285" i="60" s="1"/>
  <c r="B286" i="60" s="1"/>
  <c r="E231" i="60"/>
  <c r="D231" i="60"/>
  <c r="C285" i="60"/>
  <c r="C286" i="60" s="1"/>
  <c r="D285" i="60"/>
  <c r="D286" i="60" s="1"/>
  <c r="G231" i="61" l="1"/>
  <c r="G285" i="61" s="1"/>
  <c r="G286" i="61" s="1"/>
  <c r="G231" i="60"/>
  <c r="G285" i="60" s="1"/>
  <c r="G286" i="60" s="1"/>
  <c r="E285" i="60"/>
  <c r="E286" i="60" s="1"/>
</calcChain>
</file>

<file path=xl/sharedStrings.xml><?xml version="1.0" encoding="utf-8"?>
<sst xmlns="http://schemas.openxmlformats.org/spreadsheetml/2006/main" count="3696" uniqueCount="241">
  <si>
    <t>Mercado</t>
  </si>
  <si>
    <t>Pregão (negociação)</t>
  </si>
  <si>
    <t>Ibovespa futuro</t>
  </si>
  <si>
    <t xml:space="preserve">              opções de compra s/ fut.</t>
  </si>
  <si>
    <t xml:space="preserve">              exercício compra</t>
  </si>
  <si>
    <t xml:space="preserve">              opções de venda s/ fut.</t>
  </si>
  <si>
    <t xml:space="preserve">              exercício venda</t>
  </si>
  <si>
    <t xml:space="preserve">           Rolagem</t>
  </si>
  <si>
    <t>IBrX-50 futuro</t>
  </si>
  <si>
    <t>Contrato Futuro S&amp;P 500</t>
  </si>
  <si>
    <t>Índice FTSE/JSE Top40</t>
  </si>
  <si>
    <t>Índice Hang Seng</t>
  </si>
  <si>
    <t>Índice SENSEX 30</t>
  </si>
  <si>
    <t>Índice MICEX</t>
  </si>
  <si>
    <t>IPCA futuro</t>
  </si>
  <si>
    <t>Índices</t>
  </si>
  <si>
    <t>DI de um dia futuro</t>
  </si>
  <si>
    <t xml:space="preserve">         opções de compra s/ fut.D12</t>
  </si>
  <si>
    <t xml:space="preserve">         opções de venda s/ fut.D12</t>
  </si>
  <si>
    <t xml:space="preserve">         opções de compra s/ fut.D13</t>
  </si>
  <si>
    <t xml:space="preserve">         opções de venda s/ fut.D13</t>
  </si>
  <si>
    <t>Índice IDI opções de compra</t>
  </si>
  <si>
    <t xml:space="preserve">         opções de venda s/ IDI</t>
  </si>
  <si>
    <t>Cupom cambial futuro</t>
  </si>
  <si>
    <t xml:space="preserve">               FRA</t>
  </si>
  <si>
    <t>Cupom cambial futuro (OC1)</t>
  </si>
  <si>
    <t xml:space="preserve">               FRA   (OC1)</t>
  </si>
  <si>
    <t xml:space="preserve">               swap  (OC1)</t>
  </si>
  <si>
    <t>Cupom DI x IGP-M futuro</t>
  </si>
  <si>
    <t>Cupom de IPCA futuro</t>
  </si>
  <si>
    <t>Taxas de juro</t>
  </si>
  <si>
    <t xml:space="preserve">         opções de compra s/ disponível</t>
  </si>
  <si>
    <t xml:space="preserve">         exercício compra s/ disponível</t>
  </si>
  <si>
    <t xml:space="preserve">         opções de venda s/ disponível</t>
  </si>
  <si>
    <t xml:space="preserve">         exercício venda s/ disponível</t>
  </si>
  <si>
    <t xml:space="preserve">          volatilidade compra</t>
  </si>
  <si>
    <t xml:space="preserve">          volatilidade venda</t>
  </si>
  <si>
    <t>forward points</t>
  </si>
  <si>
    <t>Dólar pronto</t>
  </si>
  <si>
    <t>Taxas de câmbio</t>
  </si>
  <si>
    <t>US T-Note futuro</t>
  </si>
  <si>
    <t>Títulos da dívida externa</t>
  </si>
  <si>
    <t>Boi gordo (em reais)</t>
  </si>
  <si>
    <t xml:space="preserve">                opções de compra s/fut.</t>
  </si>
  <si>
    <t xml:space="preserve">                exercício compra</t>
  </si>
  <si>
    <t xml:space="preserve">                opções de venda s/fut.</t>
  </si>
  <si>
    <t xml:space="preserve">           opções de compra s/ fut.</t>
  </si>
  <si>
    <t xml:space="preserve">           opções de venda s/ fut.</t>
  </si>
  <si>
    <t>Milho futuro com liquidação financeira</t>
  </si>
  <si>
    <t xml:space="preserve">   opções de compra s/futuro</t>
  </si>
  <si>
    <t xml:space="preserve">   opções de venda s/futuro</t>
  </si>
  <si>
    <t>Soja futuro com Liquidação Financeira</t>
  </si>
  <si>
    <t>Soja futuro Cross Listing</t>
  </si>
  <si>
    <t>Etanol futuro hidratado</t>
  </si>
  <si>
    <t>Açúcar Cristal Especial Futuro</t>
  </si>
  <si>
    <t>Ouro disponível (250g)</t>
  </si>
  <si>
    <t xml:space="preserve">        opções de compra (250g)</t>
  </si>
  <si>
    <t xml:space="preserve">        opções de venda (250g)</t>
  </si>
  <si>
    <t>Commodities</t>
  </si>
  <si>
    <t>Subtotal Pregão</t>
  </si>
  <si>
    <t>Mercado de Balcão (registro)</t>
  </si>
  <si>
    <t>DI x TR</t>
  </si>
  <si>
    <t>DI x TJLP</t>
  </si>
  <si>
    <t>DI x IGM</t>
  </si>
  <si>
    <t>DI x IAP</t>
  </si>
  <si>
    <t>IAP x PRE</t>
  </si>
  <si>
    <t>Swaps</t>
  </si>
  <si>
    <t>Opç. flex. de compra de dólar</t>
  </si>
  <si>
    <t>Opç. flex. de venda de dólar</t>
  </si>
  <si>
    <t>Opç. flex. de compra de Ibovespa</t>
  </si>
  <si>
    <t>Opç. flex. de venda de Ibovespa</t>
  </si>
  <si>
    <t>Opç. flex. de compra sobre IBrX-50</t>
  </si>
  <si>
    <t>Opç. flex. de venda sobre IBrX-50</t>
  </si>
  <si>
    <t>Opç. flex. de compra de BOVA11</t>
  </si>
  <si>
    <t>Opç. flex. de venda de BOVA11</t>
  </si>
  <si>
    <t>Opç. flex.compra s/índice tx juro spot</t>
  </si>
  <si>
    <t>Opç. flex.venda s/índice tx juro spot</t>
  </si>
  <si>
    <t>Opções flexíveis</t>
  </si>
  <si>
    <t>Termo de Taxa de Câmbio</t>
  </si>
  <si>
    <t>Subtotal Balcão</t>
  </si>
  <si>
    <t>Contratos Leiloados (registro)</t>
  </si>
  <si>
    <t>Subtotal Contratos Leiloados</t>
  </si>
  <si>
    <t>Contratos Minis (negociação)</t>
  </si>
  <si>
    <t>Ouro Disponível fracionário (10g)</t>
  </si>
  <si>
    <t>Ouro Disponível fracionário (0,225g)</t>
  </si>
  <si>
    <t>WIN  Futuro de Ibovespa Mini</t>
  </si>
  <si>
    <t>WEU - Futuro de Euro Mini</t>
  </si>
  <si>
    <t>Subtotal Minis</t>
  </si>
  <si>
    <t>TOTAL GERAL</t>
  </si>
  <si>
    <t>TOTAL GERAL SEM MINIS</t>
  </si>
  <si>
    <t>Nº de Negócios</t>
  </si>
  <si>
    <t>Contratos Negociados</t>
  </si>
  <si>
    <t>Volume Financeiro</t>
  </si>
  <si>
    <t>Contratos em aberto</t>
  </si>
  <si>
    <t>R$/mil</t>
  </si>
  <si>
    <t>US$/mil</t>
  </si>
  <si>
    <t>OC de um dia futuro</t>
  </si>
  <si>
    <t>Volat. Índice IDI opções de compra</t>
  </si>
  <si>
    <t>Volat. Índice IDI opções de venda</t>
  </si>
  <si>
    <t xml:space="preserve">                exercício de venda</t>
  </si>
  <si>
    <t xml:space="preserve">                termo</t>
  </si>
  <si>
    <t>EUR x PRE</t>
  </si>
  <si>
    <t>Café arábica futuro 4/5</t>
  </si>
  <si>
    <t>Café arábica futuro 6/7</t>
  </si>
  <si>
    <t xml:space="preserve">         opções de venda s/ fut.D11</t>
  </si>
  <si>
    <t xml:space="preserve">         opções de compra s/ fut.D11</t>
  </si>
  <si>
    <t xml:space="preserve">         opções de compra s/ fut.D14</t>
  </si>
  <si>
    <t xml:space="preserve">         opções de venda s/ fut.D14</t>
  </si>
  <si>
    <t xml:space="preserve">                exercício venda</t>
  </si>
  <si>
    <t xml:space="preserve">            Rolagem </t>
  </si>
  <si>
    <t>Rolagem WD1</t>
  </si>
  <si>
    <t>Rolagem WI1</t>
  </si>
  <si>
    <t>Termo de Energia</t>
  </si>
  <si>
    <t xml:space="preserve">              exerc Fut  ISP Compra</t>
  </si>
  <si>
    <t>Termo</t>
  </si>
  <si>
    <t>DI x PRE</t>
  </si>
  <si>
    <t>TJLP x PRE</t>
  </si>
  <si>
    <t>Ibov x PRE</t>
  </si>
  <si>
    <t>DI x EUR</t>
  </si>
  <si>
    <t>DI x DOL</t>
  </si>
  <si>
    <t>DOL x PRE</t>
  </si>
  <si>
    <t>EUR x IAP</t>
  </si>
  <si>
    <t>IPCA x DOL</t>
  </si>
  <si>
    <t>IGM x PRE</t>
  </si>
  <si>
    <t>Opç. flex.compra ação</t>
  </si>
  <si>
    <t>Opç. flex.venda ação</t>
  </si>
  <si>
    <t>Ações</t>
  </si>
  <si>
    <t>Rolagem de B3SA3</t>
  </si>
  <si>
    <t>Rolagem de CCRO3</t>
  </si>
  <si>
    <t>Rolagem de CIEL3</t>
  </si>
  <si>
    <t xml:space="preserve">Futuro de B3SA3 </t>
  </si>
  <si>
    <t xml:space="preserve">Futuro de CCRO3 </t>
  </si>
  <si>
    <t>Futuro de CIEL3 </t>
  </si>
  <si>
    <t xml:space="preserve">Futuro de CMIG4 </t>
  </si>
  <si>
    <t xml:space="preserve">Futuro de HYPE3 </t>
  </si>
  <si>
    <t xml:space="preserve">Futuro de PCAR4 </t>
  </si>
  <si>
    <t xml:space="preserve">Futuro de PETR4 </t>
  </si>
  <si>
    <t xml:space="preserve">Futuro de PSSA3 </t>
  </si>
  <si>
    <t>Futuro de USIM5</t>
  </si>
  <si>
    <t>Futuro de VALE3 </t>
  </si>
  <si>
    <t>Rolagem de CMIG4</t>
  </si>
  <si>
    <t>Rolagem de HYPE3</t>
  </si>
  <si>
    <t>Rolagem de PCAR4</t>
  </si>
  <si>
    <t>Rolagem de PETR4</t>
  </si>
  <si>
    <t>Rolagem de PSSA3</t>
  </si>
  <si>
    <t>Rolagem de USIM5</t>
  </si>
  <si>
    <t>Rolagem de VALE3</t>
  </si>
  <si>
    <t xml:space="preserve">              exerc Fut  ISP Venda</t>
  </si>
  <si>
    <t xml:space="preserve">     Mini opções s/ disponível Compra</t>
  </si>
  <si>
    <t xml:space="preserve">     Mini opções s/ disponível Venda</t>
  </si>
  <si>
    <t>Microcontrato Futuro de S&amp;P 500</t>
  </si>
  <si>
    <t>Futuro de Coroa Noruguesa (em USD)</t>
  </si>
  <si>
    <t>Futuro de Coroa Sueca (em USD)</t>
  </si>
  <si>
    <t>Futuro de Dólar Canadense (em Reais)</t>
  </si>
  <si>
    <t>Futuro de Dólar Canadense (em USD)</t>
  </si>
  <si>
    <t>Futuro de Dólar da Nova Zelândia (em Reais)</t>
  </si>
  <si>
    <t>Futuro de Dólar da Nova Zelândia (em USD)</t>
  </si>
  <si>
    <t>Futuro de Euro (em USD)</t>
  </si>
  <si>
    <t>Futuro de Euro (em Reais)</t>
  </si>
  <si>
    <t>Futuro de Franco Suíço (em Reais)</t>
  </si>
  <si>
    <t>Futuro de Franco Suíço (em USD)</t>
  </si>
  <si>
    <t>Futuro de Iene Japonês (em Reais)</t>
  </si>
  <si>
    <t>Futuro de Iene Japonês (em USD)</t>
  </si>
  <si>
    <t>Futuro de Iuan Chinês Onshore (em Reais)</t>
  </si>
  <si>
    <t>Futuro de Iuan Chinês Offshore (em USD)</t>
  </si>
  <si>
    <t>Futuro de Libra Esterlina (em USD)</t>
  </si>
  <si>
    <t>Futuro de Libra Esterlina (em Reais)</t>
  </si>
  <si>
    <t>Futuro de Lira Turca (em Reais)</t>
  </si>
  <si>
    <t>Futuro de Lira Turca (em USD)</t>
  </si>
  <si>
    <t>Futuro de Peso Chileno (em USD)</t>
  </si>
  <si>
    <t>Futuro de Peso Chileno (em Reais)</t>
  </si>
  <si>
    <t>Futuro de Peso Mexicano (em Reais)</t>
  </si>
  <si>
    <t>Futuro de Peso Mexicano (em USD)</t>
  </si>
  <si>
    <t>Futuro de Rande da África do Sul (em Reais)</t>
  </si>
  <si>
    <t>Futuro de Rande da África do Sul (em USD)</t>
  </si>
  <si>
    <t>Futuro de Rublo Russo (em USD)</t>
  </si>
  <si>
    <t>Futuro de Dólar Australiano (em Reais)</t>
  </si>
  <si>
    <t>Futuro de Dólar Australiano (em USD)</t>
  </si>
  <si>
    <t>Futuro de Taxa de Câmbio de Reais por Dólar Comercial</t>
  </si>
  <si>
    <t>WDO - Futuro Míni de Taxa de Câmbio de Reais por Dólar Comercial</t>
  </si>
  <si>
    <t xml:space="preserve">DS1: mini opção de compra do tipo 1 </t>
  </si>
  <si>
    <t xml:space="preserve">DS1: mini opção de venda do tipo 1 </t>
  </si>
  <si>
    <t>DS2: mini opção de compra do tipo 2</t>
  </si>
  <si>
    <t>DS2: mini opção de venda do tipo 2</t>
  </si>
  <si>
    <t>DS3:mini opção de compra do tipo 3</t>
  </si>
  <si>
    <t>DS3:mini opção de venda do tipo 3</t>
  </si>
  <si>
    <t>DS4: mini opção de compra do tipo 4</t>
  </si>
  <si>
    <t>DS4: mini opção de venda do tipo 4</t>
  </si>
  <si>
    <t>Rolagem WS1</t>
  </si>
  <si>
    <t>Futuro de Peso Argentino (em Reais)</t>
  </si>
  <si>
    <t>Futuro de COGN3</t>
  </si>
  <si>
    <t>Rolagem de COGN3</t>
  </si>
  <si>
    <t>Futuro de Peso Argentino (em USD)</t>
  </si>
  <si>
    <t>Índice S&amp;P Merval</t>
  </si>
  <si>
    <t>Índice Nikkei 225</t>
  </si>
  <si>
    <t xml:space="preserve">        opção de compra Copom</t>
  </si>
  <si>
    <t>Ouro Futuro (250g)</t>
  </si>
  <si>
    <t xml:space="preserve">        opção de venda Copom</t>
  </si>
  <si>
    <t>DI x IEN</t>
  </si>
  <si>
    <t>Casado de Dólar</t>
  </si>
  <si>
    <t xml:space="preserve">Futuro de VIIA3 </t>
  </si>
  <si>
    <t>Rolagem de VIIA3</t>
  </si>
  <si>
    <t>Soja FOB Santos com Liquidação Financeira (Platts)</t>
  </si>
  <si>
    <t>Índice Euro Stoxx 50</t>
  </si>
  <si>
    <t>Índice de DAX</t>
  </si>
  <si>
    <t>Operação Estruturada DI1 PU Neutro</t>
  </si>
  <si>
    <t>Operação Estruturada DI1 DV01 Neutro</t>
  </si>
  <si>
    <t>Operação Estruturada DAP PU Neutro</t>
  </si>
  <si>
    <t>Operação Estruturada DAP DV01 Neutro</t>
  </si>
  <si>
    <t>Operação Estruturada FRC PU Neutro</t>
  </si>
  <si>
    <t>Operação Estruturada FRC DV01 Neutro</t>
  </si>
  <si>
    <t>Opç. flex compra Euro</t>
  </si>
  <si>
    <t>Futuro de ABEV3</t>
  </si>
  <si>
    <t xml:space="preserve">Futuro de BBAS3 </t>
  </si>
  <si>
    <t>Futuro de BBDC4</t>
  </si>
  <si>
    <t>Futuro de CSNA3</t>
  </si>
  <si>
    <t>Futuro de ELET3</t>
  </si>
  <si>
    <t>Futuro de GGBR4</t>
  </si>
  <si>
    <t xml:space="preserve">Futuro de ITSA4 </t>
  </si>
  <si>
    <t>Futuro de ITUB4</t>
  </si>
  <si>
    <t>Futuro de JBSS3</t>
  </si>
  <si>
    <t>Futuro de LREN3</t>
  </si>
  <si>
    <t>Futuro de MGLU3</t>
  </si>
  <si>
    <t>Futuro de NTCO3</t>
  </si>
  <si>
    <t>Futuro de RENT3</t>
  </si>
  <si>
    <t>Futuro de SUZB3</t>
  </si>
  <si>
    <t>Futuro de WEGE3</t>
  </si>
  <si>
    <t>Operação Estruturada de Trade at Settlement DIT</t>
  </si>
  <si>
    <t>Contratos Negociados jan-jan</t>
  </si>
  <si>
    <t>Contratos Negociados jan-fev</t>
  </si>
  <si>
    <t>Contratos Negociados jan-mar</t>
  </si>
  <si>
    <t>Contratos Negociados jan-abr</t>
  </si>
  <si>
    <t>Contratos Negociados jan-mai</t>
  </si>
  <si>
    <t>Contratos Negociados jan-jun</t>
  </si>
  <si>
    <t>Contratos Negociados jan-jul</t>
  </si>
  <si>
    <t>Contratos Negociados jan-ago</t>
  </si>
  <si>
    <t>Contratos Negociados jan-set</t>
  </si>
  <si>
    <t/>
  </si>
  <si>
    <t>Contratos Negociados jan-out</t>
  </si>
  <si>
    <t>Contratos Negociados jan-nov</t>
  </si>
  <si>
    <t>Contratos Negociados jan-dez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</si>
</sst>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46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6E9EB"/>
      </left>
      <right style="medium">
        <color rgb="FFE6E9EB"/>
      </right>
      <top style="medium">
        <color rgb="FFCCCFD1"/>
      </top>
      <bottom style="medium">
        <color rgb="FFCCCFD1"/>
      </bottom>
      <diagonal/>
    </border>
    <border>
      <left style="medium">
        <color indexed="64"/>
      </left>
      <right/>
      <top style="medium">
        <color rgb="FFCCCFD1"/>
      </top>
      <bottom style="medium">
        <color indexed="64"/>
      </bottom>
      <diagonal/>
    </border>
    <border>
      <left/>
      <right/>
      <top style="medium">
        <color rgb="FFCCCFD1"/>
      </top>
      <bottom style="medium">
        <color indexed="64"/>
      </bottom>
      <diagonal/>
    </border>
    <border>
      <left/>
      <right style="medium">
        <color indexed="64"/>
      </right>
      <top style="medium">
        <color rgb="FFCCCFD1"/>
      </top>
      <bottom style="medium">
        <color indexed="64"/>
      </bottom>
      <diagonal/>
    </border>
    <border>
      <left style="medium">
        <color indexed="64"/>
      </left>
      <right style="medium">
        <color rgb="FFE6E9EB"/>
      </right>
      <top style="medium">
        <color indexed="64"/>
      </top>
      <bottom/>
      <diagonal/>
    </border>
    <border>
      <left style="medium">
        <color indexed="64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 style="medium">
        <color rgb="FFE6E9EB"/>
      </right>
      <top style="medium">
        <color indexed="64"/>
      </top>
      <bottom/>
      <diagonal/>
    </border>
    <border>
      <left style="medium">
        <color rgb="FFE6E9EB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/>
      <top style="medium">
        <color indexed="64"/>
      </top>
      <bottom style="medium">
        <color rgb="FFCCCFD1"/>
      </bottom>
      <diagonal/>
    </border>
    <border>
      <left/>
      <right style="medium">
        <color rgb="FFE6E9EB"/>
      </right>
      <top style="medium">
        <color indexed="64"/>
      </top>
      <bottom style="medium">
        <color rgb="FFCCCFD1"/>
      </bottom>
      <diagonal/>
    </border>
    <border>
      <left style="medium">
        <color rgb="FFE6E9EB"/>
      </left>
      <right style="medium">
        <color indexed="64"/>
      </right>
      <top style="medium">
        <color indexed="64"/>
      </top>
      <bottom/>
      <diagonal/>
    </border>
    <border>
      <left style="medium">
        <color rgb="FFE6E9EB"/>
      </left>
      <right style="medium">
        <color indexed="64"/>
      </right>
      <top/>
      <bottom style="medium">
        <color rgb="FFCCCFD1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3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" applyNumberFormat="0" applyAlignment="0" applyProtection="0"/>
    <xf numFmtId="0" fontId="4" fillId="0" borderId="0"/>
    <xf numFmtId="0" fontId="2" fillId="0" borderId="0"/>
    <xf numFmtId="0" fontId="4" fillId="30" borderId="4" applyNumberFormat="0" applyFon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0" fillId="32" borderId="10" xfId="0" applyFont="1" applyFill="1" applyBorder="1" applyAlignment="1">
      <alignment horizontal="center" vertical="center" wrapText="1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1" fillId="31" borderId="0" xfId="0" applyNumberFormat="1" applyFont="1" applyFill="1" applyProtection="1">
      <protection locked="0"/>
    </xf>
    <xf numFmtId="3" fontId="1" fillId="31" borderId="0" xfId="0" applyNumberFormat="1" applyFont="1" applyFill="1" applyAlignment="1" applyProtection="1">
      <alignment horizontal="right" vertical="center"/>
      <protection locked="0"/>
    </xf>
    <xf numFmtId="3" fontId="1" fillId="33" borderId="0" xfId="0" applyNumberFormat="1" applyFont="1" applyFill="1" applyProtection="1">
      <protection locked="0"/>
    </xf>
    <xf numFmtId="3" fontId="1" fillId="33" borderId="0" xfId="0" applyNumberFormat="1" applyFont="1" applyFill="1" applyAlignment="1">
      <alignment horizontal="right" vertical="center"/>
    </xf>
    <xf numFmtId="0" fontId="1" fillId="33" borderId="0" xfId="0" applyFont="1" applyFill="1"/>
    <xf numFmtId="3" fontId="1" fillId="33" borderId="0" xfId="0" applyNumberFormat="1" applyFont="1" applyFill="1"/>
    <xf numFmtId="3" fontId="23" fillId="0" borderId="0" xfId="30" applyNumberFormat="1" applyFont="1" applyAlignment="1">
      <alignment horizontal="right" vertical="center"/>
    </xf>
    <xf numFmtId="3" fontId="1" fillId="0" borderId="0" xfId="30" applyNumberFormat="1" applyFont="1" applyAlignment="1">
      <alignment horizontal="right" vertical="center"/>
    </xf>
    <xf numFmtId="3" fontId="23" fillId="33" borderId="0" xfId="30" applyNumberFormat="1" applyFont="1" applyFill="1" applyAlignment="1">
      <alignment horizontal="right" vertical="center"/>
    </xf>
    <xf numFmtId="3" fontId="25" fillId="31" borderId="0" xfId="0" applyNumberFormat="1" applyFont="1" applyFill="1" applyProtection="1">
      <protection locked="0"/>
    </xf>
    <xf numFmtId="3" fontId="25" fillId="31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/>
    </xf>
    <xf numFmtId="0" fontId="1" fillId="0" borderId="0" xfId="0" quotePrefix="1" applyFont="1"/>
    <xf numFmtId="3" fontId="23" fillId="0" borderId="0" xfId="0" applyNumberFormat="1" applyFont="1"/>
    <xf numFmtId="3" fontId="25" fillId="31" borderId="0" xfId="0" applyNumberFormat="1" applyFont="1" applyFill="1" applyAlignment="1" applyProtection="1">
      <alignment vertical="center"/>
      <protection locked="0"/>
    </xf>
    <xf numFmtId="3" fontId="25" fillId="31" borderId="0" xfId="43" applyNumberFormat="1" applyFont="1" applyFill="1" applyAlignment="1" applyProtection="1">
      <alignment horizontal="right" vertical="center"/>
      <protection locked="0"/>
    </xf>
    <xf numFmtId="3" fontId="26" fillId="0" borderId="0" xfId="0" applyNumberFormat="1" applyFont="1"/>
    <xf numFmtId="3" fontId="25" fillId="0" borderId="0" xfId="0" applyNumberFormat="1" applyFont="1"/>
    <xf numFmtId="4" fontId="1" fillId="0" borderId="0" xfId="3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0" xfId="30" applyNumberFormat="1" applyFont="1" applyProtection="1">
      <protection locked="0"/>
    </xf>
    <xf numFmtId="3" fontId="1" fillId="33" borderId="0" xfId="30" applyNumberFormat="1" applyFont="1" applyFill="1" applyProtection="1">
      <protection locked="0"/>
    </xf>
    <xf numFmtId="3" fontId="1" fillId="33" borderId="0" xfId="30" applyNumberFormat="1" applyFont="1" applyFill="1" applyAlignment="1">
      <alignment horizontal="right" vertical="center"/>
    </xf>
    <xf numFmtId="3" fontId="4" fillId="0" borderId="0" xfId="30" applyNumberFormat="1" applyProtection="1">
      <protection locked="0"/>
    </xf>
    <xf numFmtId="3" fontId="0" fillId="0" borderId="0" xfId="0" applyNumberFormat="1"/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31" borderId="0" xfId="30" applyNumberFormat="1" applyFont="1" applyFill="1" applyProtection="1">
      <protection locked="0"/>
    </xf>
    <xf numFmtId="3" fontId="1" fillId="31" borderId="0" xfId="30" applyNumberFormat="1" applyFont="1" applyFill="1" applyAlignment="1" applyProtection="1">
      <alignment horizontal="right" vertical="center"/>
      <protection locked="0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3" fontId="1" fillId="36" borderId="0" xfId="0" applyNumberFormat="1" applyFont="1" applyFill="1" applyProtection="1">
      <protection locked="0"/>
    </xf>
    <xf numFmtId="3" fontId="1" fillId="36" borderId="0" xfId="0" applyNumberFormat="1" applyFont="1" applyFill="1" applyAlignment="1" applyProtection="1">
      <alignment horizontal="right" vertical="center"/>
      <protection locked="0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2" xfId="30" xr:uid="{00000000-0005-0000-0000-00001E000000}"/>
    <cellStyle name="Normal 2 2" xfId="31" xr:uid="{00000000-0005-0000-0000-00001F000000}"/>
    <cellStyle name="Nota 2" xfId="32" xr:uid="{00000000-0005-0000-0000-000020000000}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1" xr:uid="{00000000-0005-0000-0000-000029000000}"/>
    <cellStyle name="Total" xfId="42" builtinId="25" customBuiltin="1"/>
    <cellStyle name="Vírgula" xfId="43" builtinId="3"/>
    <cellStyle name="Vírgula 2" xfId="44" xr:uid="{00000000-0005-0000-0000-00002C000000}"/>
    <cellStyle name="Vírgula 3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fscorpb\bvmf\Compartilhados\Macros_Departamentais-261\Derivativos\Atualiza&#231;&#227;o%20Site\Volume%20Geral\2023\Volume%20Geral_2023_Com%20F&#243;rmulas.xlsx" TargetMode="External"/><Relationship Id="rId1" Type="http://schemas.openxmlformats.org/officeDocument/2006/relationships/externalLinkPath" Target="Volume%20Geral_2023_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23352405</v>
          </cell>
        </row>
        <row r="5">
          <cell r="G5">
            <v>3379850</v>
          </cell>
        </row>
        <row r="6">
          <cell r="G6">
            <v>29553</v>
          </cell>
        </row>
        <row r="7">
          <cell r="G7">
            <v>310881</v>
          </cell>
        </row>
        <row r="8">
          <cell r="G8">
            <v>26337</v>
          </cell>
        </row>
        <row r="9">
          <cell r="G9">
            <v>906</v>
          </cell>
        </row>
        <row r="10">
          <cell r="G10">
            <v>59150</v>
          </cell>
        </row>
        <row r="11">
          <cell r="G11">
            <v>954</v>
          </cell>
        </row>
        <row r="12">
          <cell r="G12">
            <v>44166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4777</v>
          </cell>
        </row>
        <row r="22">
          <cell r="G22">
            <v>154</v>
          </cell>
        </row>
        <row r="23">
          <cell r="G23">
            <v>334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580442867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4000</v>
          </cell>
        </row>
        <row r="31">
          <cell r="G31">
            <v>0</v>
          </cell>
        </row>
        <row r="32">
          <cell r="G32">
            <v>6000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39881367</v>
          </cell>
        </row>
        <row r="43">
          <cell r="G43">
            <v>396127</v>
          </cell>
        </row>
        <row r="44">
          <cell r="G44">
            <v>172373505</v>
          </cell>
        </row>
        <row r="45">
          <cell r="G45">
            <v>8170089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7916289</v>
          </cell>
        </row>
        <row r="49">
          <cell r="G49">
            <v>32312240</v>
          </cell>
        </row>
        <row r="50">
          <cell r="G50">
            <v>1115381</v>
          </cell>
        </row>
        <row r="51">
          <cell r="G51">
            <v>0</v>
          </cell>
        </row>
        <row r="52">
          <cell r="G52">
            <v>1705966</v>
          </cell>
        </row>
        <row r="53">
          <cell r="G53">
            <v>44522796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1040</v>
          </cell>
        </row>
        <row r="59">
          <cell r="G59">
            <v>0</v>
          </cell>
        </row>
        <row r="60">
          <cell r="G60">
            <v>9550516</v>
          </cell>
        </row>
        <row r="61">
          <cell r="G61">
            <v>216671</v>
          </cell>
        </row>
        <row r="62">
          <cell r="G62">
            <v>20875</v>
          </cell>
        </row>
        <row r="63">
          <cell r="G63">
            <v>585157</v>
          </cell>
        </row>
        <row r="64">
          <cell r="G64">
            <v>66660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43643865</v>
          </cell>
        </row>
        <row r="69">
          <cell r="G69">
            <v>1307050</v>
          </cell>
        </row>
        <row r="70">
          <cell r="G70">
            <v>37175</v>
          </cell>
        </row>
        <row r="71">
          <cell r="G71">
            <v>1761140</v>
          </cell>
        </row>
        <row r="72">
          <cell r="G72">
            <v>182520</v>
          </cell>
        </row>
        <row r="73">
          <cell r="G73">
            <v>600</v>
          </cell>
        </row>
        <row r="74">
          <cell r="G74">
            <v>500</v>
          </cell>
        </row>
        <row r="75">
          <cell r="G75">
            <v>1600</v>
          </cell>
        </row>
        <row r="76">
          <cell r="G76">
            <v>100</v>
          </cell>
        </row>
        <row r="77">
          <cell r="G77">
            <v>500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1000</v>
          </cell>
        </row>
        <row r="82">
          <cell r="G82">
            <v>0</v>
          </cell>
        </row>
        <row r="83">
          <cell r="G83">
            <v>1000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4273065</v>
          </cell>
        </row>
        <row r="92">
          <cell r="G92">
            <v>0</v>
          </cell>
        </row>
        <row r="93">
          <cell r="G93">
            <v>11187880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815680</v>
          </cell>
        </row>
        <row r="99">
          <cell r="G99">
            <v>8316</v>
          </cell>
        </row>
        <row r="100">
          <cell r="G100">
            <v>70395</v>
          </cell>
        </row>
        <row r="101">
          <cell r="G101">
            <v>4930</v>
          </cell>
        </row>
        <row r="102">
          <cell r="G102">
            <v>422765</v>
          </cell>
        </row>
        <row r="103">
          <cell r="G103">
            <v>1320</v>
          </cell>
        </row>
        <row r="104">
          <cell r="G104">
            <v>1000</v>
          </cell>
        </row>
        <row r="105">
          <cell r="G105">
            <v>78173</v>
          </cell>
        </row>
        <row r="106">
          <cell r="G106">
            <v>0</v>
          </cell>
        </row>
        <row r="107">
          <cell r="G107">
            <v>144</v>
          </cell>
        </row>
        <row r="108">
          <cell r="G108">
            <v>155238</v>
          </cell>
        </row>
        <row r="109">
          <cell r="G109">
            <v>0</v>
          </cell>
        </row>
        <row r="110">
          <cell r="G110">
            <v>760</v>
          </cell>
        </row>
        <row r="111">
          <cell r="G111">
            <v>82064</v>
          </cell>
        </row>
        <row r="112">
          <cell r="G112">
            <v>0</v>
          </cell>
        </row>
        <row r="113">
          <cell r="G113">
            <v>1038</v>
          </cell>
        </row>
        <row r="114">
          <cell r="G114">
            <v>125030</v>
          </cell>
        </row>
        <row r="115">
          <cell r="G115">
            <v>22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490</v>
          </cell>
        </row>
        <row r="120">
          <cell r="G120">
            <v>34403</v>
          </cell>
        </row>
        <row r="121">
          <cell r="G121">
            <v>0</v>
          </cell>
        </row>
        <row r="122">
          <cell r="G122">
            <v>1389</v>
          </cell>
        </row>
        <row r="123">
          <cell r="G123">
            <v>54369</v>
          </cell>
        </row>
        <row r="124">
          <cell r="G124">
            <v>152</v>
          </cell>
        </row>
        <row r="125">
          <cell r="G125">
            <v>33</v>
          </cell>
        </row>
        <row r="126">
          <cell r="G126">
            <v>17801</v>
          </cell>
        </row>
        <row r="127">
          <cell r="G127">
            <v>0</v>
          </cell>
        </row>
        <row r="128">
          <cell r="G128">
            <v>20</v>
          </cell>
        </row>
        <row r="129">
          <cell r="G129">
            <v>7368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78062</v>
          </cell>
        </row>
        <row r="133">
          <cell r="G133">
            <v>0</v>
          </cell>
        </row>
        <row r="134">
          <cell r="G134">
            <v>2968</v>
          </cell>
        </row>
        <row r="135">
          <cell r="G135">
            <v>224</v>
          </cell>
        </row>
        <row r="136">
          <cell r="G136">
            <v>6867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3">
          <cell r="G143">
            <v>501857</v>
          </cell>
        </row>
        <row r="144">
          <cell r="G144">
            <v>0</v>
          </cell>
        </row>
        <row r="145">
          <cell r="G145">
            <v>193475</v>
          </cell>
        </row>
        <row r="146">
          <cell r="G146">
            <v>1396</v>
          </cell>
        </row>
        <row r="147">
          <cell r="G147">
            <v>138157</v>
          </cell>
        </row>
        <row r="148">
          <cell r="G148">
            <v>21621</v>
          </cell>
        </row>
        <row r="149">
          <cell r="G149">
            <v>100515</v>
          </cell>
        </row>
        <row r="150">
          <cell r="G150">
            <v>3132</v>
          </cell>
        </row>
        <row r="151">
          <cell r="G151">
            <v>714</v>
          </cell>
        </row>
        <row r="152">
          <cell r="G152">
            <v>10</v>
          </cell>
        </row>
        <row r="153">
          <cell r="G153">
            <v>1189</v>
          </cell>
        </row>
        <row r="154">
          <cell r="G154">
            <v>12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2407688</v>
          </cell>
        </row>
        <row r="158">
          <cell r="G158">
            <v>294</v>
          </cell>
        </row>
        <row r="159">
          <cell r="G159">
            <v>318476</v>
          </cell>
        </row>
        <row r="160">
          <cell r="G160">
            <v>1351</v>
          </cell>
        </row>
        <row r="161">
          <cell r="G161">
            <v>252096</v>
          </cell>
        </row>
        <row r="162">
          <cell r="G162">
            <v>84183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135353</v>
          </cell>
        </row>
        <row r="167">
          <cell r="G167">
            <v>10315</v>
          </cell>
        </row>
        <row r="168">
          <cell r="G168">
            <v>483</v>
          </cell>
        </row>
        <row r="169">
          <cell r="G169">
            <v>21475</v>
          </cell>
        </row>
        <row r="170">
          <cell r="G170">
            <v>1089</v>
          </cell>
        </row>
        <row r="171">
          <cell r="G171">
            <v>367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26589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6337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18224200</v>
          </cell>
        </row>
        <row r="192">
          <cell r="G192">
            <v>107514400</v>
          </cell>
        </row>
        <row r="193">
          <cell r="G193">
            <v>0</v>
          </cell>
        </row>
        <row r="194">
          <cell r="G194">
            <v>25499400</v>
          </cell>
        </row>
        <row r="195">
          <cell r="G195">
            <v>29164200</v>
          </cell>
        </row>
        <row r="196">
          <cell r="G196">
            <v>21167700</v>
          </cell>
        </row>
        <row r="197">
          <cell r="G197">
            <v>0</v>
          </cell>
        </row>
        <row r="198">
          <cell r="G198">
            <v>17372900</v>
          </cell>
        </row>
        <row r="199">
          <cell r="G199">
            <v>0</v>
          </cell>
        </row>
        <row r="200">
          <cell r="G200">
            <v>15533700</v>
          </cell>
        </row>
        <row r="201">
          <cell r="G201">
            <v>0</v>
          </cell>
        </row>
        <row r="202">
          <cell r="G202">
            <v>11508500</v>
          </cell>
        </row>
        <row r="203">
          <cell r="G203">
            <v>11072400</v>
          </cell>
        </row>
        <row r="204">
          <cell r="G204">
            <v>20068010</v>
          </cell>
        </row>
        <row r="205">
          <cell r="G205">
            <v>8293900</v>
          </cell>
        </row>
        <row r="206">
          <cell r="G206">
            <v>0</v>
          </cell>
        </row>
        <row r="207">
          <cell r="G207">
            <v>4093300</v>
          </cell>
        </row>
        <row r="208">
          <cell r="G208">
            <v>26264500</v>
          </cell>
        </row>
        <row r="209">
          <cell r="G209">
            <v>26645700</v>
          </cell>
        </row>
        <row r="210">
          <cell r="G210">
            <v>36993800</v>
          </cell>
        </row>
        <row r="211">
          <cell r="G211">
            <v>11442400</v>
          </cell>
        </row>
        <row r="212">
          <cell r="G212">
            <v>19409000</v>
          </cell>
        </row>
        <row r="213">
          <cell r="G213">
            <v>18273500</v>
          </cell>
        </row>
        <row r="214">
          <cell r="G214">
            <v>0</v>
          </cell>
        </row>
        <row r="215">
          <cell r="G215">
            <v>3434000</v>
          </cell>
        </row>
        <row r="216">
          <cell r="G216">
            <v>0</v>
          </cell>
        </row>
        <row r="217">
          <cell r="G217">
            <v>284903500</v>
          </cell>
        </row>
        <row r="218">
          <cell r="G218">
            <v>114200</v>
          </cell>
        </row>
        <row r="219">
          <cell r="G219">
            <v>14518400</v>
          </cell>
        </row>
        <row r="220">
          <cell r="G220">
            <v>0</v>
          </cell>
        </row>
        <row r="221">
          <cell r="G221">
            <v>12767900</v>
          </cell>
        </row>
        <row r="222">
          <cell r="G222">
            <v>11847900</v>
          </cell>
        </row>
        <row r="223">
          <cell r="G223">
            <v>40901500</v>
          </cell>
        </row>
        <row r="224">
          <cell r="G224">
            <v>0</v>
          </cell>
        </row>
        <row r="225">
          <cell r="G225">
            <v>129248000</v>
          </cell>
        </row>
        <row r="226">
          <cell r="G226">
            <v>47200</v>
          </cell>
        </row>
        <row r="227">
          <cell r="G227">
            <v>56324300</v>
          </cell>
        </row>
        <row r="228">
          <cell r="G228">
            <v>0</v>
          </cell>
        </row>
        <row r="229">
          <cell r="G229">
            <v>3342500</v>
          </cell>
        </row>
        <row r="271">
          <cell r="G271">
            <v>13324</v>
          </cell>
        </row>
        <row r="272">
          <cell r="G272">
            <v>48371</v>
          </cell>
        </row>
        <row r="273">
          <cell r="G273">
            <v>2555212538</v>
          </cell>
        </row>
        <row r="274">
          <cell r="G274">
            <v>5443516</v>
          </cell>
        </row>
        <row r="275">
          <cell r="G275">
            <v>486735492</v>
          </cell>
        </row>
        <row r="276">
          <cell r="G276">
            <v>6529</v>
          </cell>
        </row>
        <row r="277">
          <cell r="G277">
            <v>30</v>
          </cell>
        </row>
        <row r="278">
          <cell r="G278">
            <v>11962</v>
          </cell>
        </row>
        <row r="279">
          <cell r="G279">
            <v>3190</v>
          </cell>
        </row>
        <row r="280">
          <cell r="G280">
            <v>2903852</v>
          </cell>
        </row>
        <row r="281">
          <cell r="G281">
            <v>2976151</v>
          </cell>
        </row>
        <row r="282">
          <cell r="G282">
            <v>50360</v>
          </cell>
        </row>
        <row r="283">
          <cell r="G283">
            <v>0</v>
          </cell>
        </row>
      </sheetData>
      <sheetData sheetId="8">
        <row r="4">
          <cell r="G4">
            <v>25710510</v>
          </cell>
        </row>
        <row r="5">
          <cell r="G5">
            <v>3412210</v>
          </cell>
        </row>
        <row r="6">
          <cell r="G6">
            <v>35209</v>
          </cell>
        </row>
        <row r="7">
          <cell r="G7">
            <v>341290</v>
          </cell>
        </row>
        <row r="8">
          <cell r="G8">
            <v>27943</v>
          </cell>
        </row>
        <row r="9">
          <cell r="G9">
            <v>1139</v>
          </cell>
        </row>
        <row r="10">
          <cell r="G10">
            <v>61562</v>
          </cell>
        </row>
        <row r="11">
          <cell r="G11">
            <v>3483</v>
          </cell>
        </row>
        <row r="12">
          <cell r="G12">
            <v>44166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4797</v>
          </cell>
        </row>
        <row r="22">
          <cell r="G22">
            <v>154</v>
          </cell>
        </row>
        <row r="23">
          <cell r="G23">
            <v>434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654850633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4000</v>
          </cell>
        </row>
        <row r="31">
          <cell r="G31">
            <v>0</v>
          </cell>
        </row>
        <row r="32">
          <cell r="G32">
            <v>6000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40141536</v>
          </cell>
        </row>
        <row r="43">
          <cell r="G43">
            <v>396325</v>
          </cell>
        </row>
        <row r="44">
          <cell r="G44">
            <v>179888047</v>
          </cell>
        </row>
        <row r="45">
          <cell r="G45">
            <v>8170089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180118157</v>
          </cell>
        </row>
        <row r="49">
          <cell r="G49">
            <v>93479149</v>
          </cell>
        </row>
        <row r="50">
          <cell r="G50">
            <v>50348772</v>
          </cell>
        </row>
        <row r="51">
          <cell r="G51">
            <v>0</v>
          </cell>
        </row>
        <row r="52">
          <cell r="G52">
            <v>1890102</v>
          </cell>
        </row>
        <row r="53">
          <cell r="G53">
            <v>50972526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1049</v>
          </cell>
        </row>
        <row r="59">
          <cell r="G59">
            <v>0</v>
          </cell>
        </row>
        <row r="60">
          <cell r="G60">
            <v>10824650</v>
          </cell>
        </row>
        <row r="61">
          <cell r="G61">
            <v>269475</v>
          </cell>
        </row>
        <row r="62">
          <cell r="G62">
            <v>20875</v>
          </cell>
        </row>
        <row r="63">
          <cell r="G63">
            <v>640605</v>
          </cell>
        </row>
        <row r="64">
          <cell r="G64">
            <v>75271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48699720</v>
          </cell>
        </row>
        <row r="69">
          <cell r="G69">
            <v>1557855</v>
          </cell>
        </row>
        <row r="70">
          <cell r="G70">
            <v>45313</v>
          </cell>
        </row>
        <row r="71">
          <cell r="G71">
            <v>1903580</v>
          </cell>
        </row>
        <row r="72">
          <cell r="G72">
            <v>187870</v>
          </cell>
        </row>
        <row r="73">
          <cell r="G73">
            <v>600</v>
          </cell>
        </row>
        <row r="74">
          <cell r="G74">
            <v>500</v>
          </cell>
        </row>
        <row r="75">
          <cell r="G75">
            <v>1600</v>
          </cell>
        </row>
        <row r="76">
          <cell r="G76">
            <v>100</v>
          </cell>
        </row>
        <row r="77">
          <cell r="G77">
            <v>500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1000</v>
          </cell>
        </row>
        <row r="82">
          <cell r="G82">
            <v>0</v>
          </cell>
        </row>
        <row r="83">
          <cell r="G83">
            <v>1000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4552635</v>
          </cell>
        </row>
        <row r="92">
          <cell r="G92">
            <v>0</v>
          </cell>
        </row>
        <row r="93">
          <cell r="G93">
            <v>11187880</v>
          </cell>
        </row>
        <row r="94">
          <cell r="G94">
            <v>750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955643</v>
          </cell>
        </row>
        <row r="99">
          <cell r="G99">
            <v>8316</v>
          </cell>
        </row>
        <row r="100">
          <cell r="G100">
            <v>71860</v>
          </cell>
        </row>
        <row r="101">
          <cell r="G101">
            <v>5116</v>
          </cell>
        </row>
        <row r="102">
          <cell r="G102">
            <v>482157</v>
          </cell>
        </row>
        <row r="103">
          <cell r="G103">
            <v>1320</v>
          </cell>
        </row>
        <row r="104">
          <cell r="G104">
            <v>1097</v>
          </cell>
        </row>
        <row r="105">
          <cell r="G105">
            <v>93007</v>
          </cell>
        </row>
        <row r="106">
          <cell r="G106">
            <v>0</v>
          </cell>
        </row>
        <row r="107">
          <cell r="G107">
            <v>150</v>
          </cell>
        </row>
        <row r="108">
          <cell r="G108">
            <v>175879</v>
          </cell>
        </row>
        <row r="109">
          <cell r="G109">
            <v>0</v>
          </cell>
        </row>
        <row r="110">
          <cell r="G110">
            <v>860</v>
          </cell>
        </row>
        <row r="111">
          <cell r="G111">
            <v>96349</v>
          </cell>
        </row>
        <row r="112">
          <cell r="G112">
            <v>0</v>
          </cell>
        </row>
        <row r="113">
          <cell r="G113">
            <v>1156</v>
          </cell>
        </row>
        <row r="114">
          <cell r="G114">
            <v>151263</v>
          </cell>
        </row>
        <row r="115">
          <cell r="G115">
            <v>22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560</v>
          </cell>
        </row>
        <row r="120">
          <cell r="G120">
            <v>35242</v>
          </cell>
        </row>
        <row r="121">
          <cell r="G121">
            <v>0</v>
          </cell>
        </row>
        <row r="122">
          <cell r="G122">
            <v>1467</v>
          </cell>
        </row>
        <row r="123">
          <cell r="G123">
            <v>65921</v>
          </cell>
        </row>
        <row r="124">
          <cell r="G124">
            <v>152</v>
          </cell>
        </row>
        <row r="125">
          <cell r="G125">
            <v>35</v>
          </cell>
        </row>
        <row r="126">
          <cell r="G126">
            <v>19238</v>
          </cell>
        </row>
        <row r="127">
          <cell r="G127">
            <v>0</v>
          </cell>
        </row>
        <row r="128">
          <cell r="G128">
            <v>20</v>
          </cell>
        </row>
        <row r="129">
          <cell r="G129">
            <v>7653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87169</v>
          </cell>
        </row>
        <row r="133">
          <cell r="G133">
            <v>0</v>
          </cell>
        </row>
        <row r="134">
          <cell r="G134">
            <v>3399</v>
          </cell>
        </row>
        <row r="135">
          <cell r="G135">
            <v>224</v>
          </cell>
        </row>
        <row r="136">
          <cell r="G136">
            <v>6867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3">
          <cell r="G143">
            <v>615257</v>
          </cell>
        </row>
        <row r="144">
          <cell r="G144">
            <v>0</v>
          </cell>
        </row>
        <row r="145">
          <cell r="G145">
            <v>213504</v>
          </cell>
        </row>
        <row r="146">
          <cell r="G146">
            <v>1908</v>
          </cell>
        </row>
        <row r="147">
          <cell r="G147">
            <v>160181</v>
          </cell>
        </row>
        <row r="148">
          <cell r="G148">
            <v>24726</v>
          </cell>
        </row>
        <row r="149">
          <cell r="G149">
            <v>111199</v>
          </cell>
        </row>
        <row r="150">
          <cell r="G150">
            <v>3134</v>
          </cell>
        </row>
        <row r="151">
          <cell r="G151">
            <v>774</v>
          </cell>
        </row>
        <row r="152">
          <cell r="G152">
            <v>10</v>
          </cell>
        </row>
        <row r="153">
          <cell r="G153">
            <v>1264</v>
          </cell>
        </row>
        <row r="154">
          <cell r="G154">
            <v>12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2668743</v>
          </cell>
        </row>
        <row r="158">
          <cell r="G158">
            <v>294</v>
          </cell>
        </row>
        <row r="159">
          <cell r="G159">
            <v>340433</v>
          </cell>
        </row>
        <row r="160">
          <cell r="G160">
            <v>3071</v>
          </cell>
        </row>
        <row r="161">
          <cell r="G161">
            <v>274425</v>
          </cell>
        </row>
        <row r="162">
          <cell r="G162">
            <v>108203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141857</v>
          </cell>
        </row>
        <row r="167">
          <cell r="G167">
            <v>10550</v>
          </cell>
        </row>
        <row r="168">
          <cell r="G168">
            <v>483</v>
          </cell>
        </row>
        <row r="169">
          <cell r="G169">
            <v>22428</v>
          </cell>
        </row>
        <row r="170">
          <cell r="G170">
            <v>1089</v>
          </cell>
        </row>
        <row r="171">
          <cell r="G171">
            <v>409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29433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6700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20312100</v>
          </cell>
        </row>
        <row r="192">
          <cell r="G192">
            <v>112020100</v>
          </cell>
        </row>
        <row r="193">
          <cell r="G193">
            <v>0</v>
          </cell>
        </row>
        <row r="194">
          <cell r="G194">
            <v>27219600</v>
          </cell>
        </row>
        <row r="195">
          <cell r="G195">
            <v>30537100</v>
          </cell>
        </row>
        <row r="196">
          <cell r="G196">
            <v>22376600</v>
          </cell>
        </row>
        <row r="197">
          <cell r="G197">
            <v>0</v>
          </cell>
        </row>
        <row r="198">
          <cell r="G198">
            <v>18355300</v>
          </cell>
        </row>
        <row r="199">
          <cell r="G199">
            <v>0</v>
          </cell>
        </row>
        <row r="200">
          <cell r="G200">
            <v>16881000</v>
          </cell>
        </row>
        <row r="201">
          <cell r="G201">
            <v>0</v>
          </cell>
        </row>
        <row r="202">
          <cell r="G202">
            <v>13220100</v>
          </cell>
        </row>
        <row r="203">
          <cell r="G203">
            <v>13483700</v>
          </cell>
        </row>
        <row r="204">
          <cell r="G204">
            <v>21970610</v>
          </cell>
        </row>
        <row r="205">
          <cell r="G205">
            <v>8757100</v>
          </cell>
        </row>
        <row r="206">
          <cell r="G206">
            <v>0</v>
          </cell>
        </row>
        <row r="207">
          <cell r="G207">
            <v>4198100</v>
          </cell>
        </row>
        <row r="208">
          <cell r="G208">
            <v>29746000</v>
          </cell>
        </row>
        <row r="209">
          <cell r="G209">
            <v>29035600</v>
          </cell>
        </row>
        <row r="210">
          <cell r="G210">
            <v>43445700</v>
          </cell>
        </row>
        <row r="211">
          <cell r="G211">
            <v>22938700</v>
          </cell>
        </row>
        <row r="212">
          <cell r="G212">
            <v>24083900</v>
          </cell>
        </row>
        <row r="213">
          <cell r="G213">
            <v>20434600</v>
          </cell>
        </row>
        <row r="214">
          <cell r="G214">
            <v>0</v>
          </cell>
        </row>
        <row r="215">
          <cell r="G215">
            <v>5954700</v>
          </cell>
        </row>
        <row r="216">
          <cell r="G216">
            <v>0</v>
          </cell>
        </row>
        <row r="217">
          <cell r="G217">
            <v>304898000</v>
          </cell>
        </row>
        <row r="218">
          <cell r="G218">
            <v>114200</v>
          </cell>
        </row>
        <row r="219">
          <cell r="G219">
            <v>15550300</v>
          </cell>
        </row>
        <row r="220">
          <cell r="G220">
            <v>0</v>
          </cell>
        </row>
        <row r="221">
          <cell r="G221">
            <v>14548000</v>
          </cell>
        </row>
        <row r="222">
          <cell r="G222">
            <v>14020500</v>
          </cell>
        </row>
        <row r="223">
          <cell r="G223">
            <v>42069900</v>
          </cell>
        </row>
        <row r="224">
          <cell r="G224">
            <v>0</v>
          </cell>
        </row>
        <row r="225">
          <cell r="G225">
            <v>143259000</v>
          </cell>
        </row>
        <row r="226">
          <cell r="G226">
            <v>47200</v>
          </cell>
        </row>
        <row r="227">
          <cell r="G227">
            <v>58444300</v>
          </cell>
        </row>
        <row r="228">
          <cell r="G228">
            <v>0</v>
          </cell>
        </row>
        <row r="229">
          <cell r="G229">
            <v>3882000</v>
          </cell>
        </row>
        <row r="271">
          <cell r="G271">
            <v>14726</v>
          </cell>
        </row>
        <row r="272">
          <cell r="G272">
            <v>51863</v>
          </cell>
        </row>
        <row r="273">
          <cell r="G273">
            <v>2862618452</v>
          </cell>
        </row>
        <row r="274">
          <cell r="G274">
            <v>5443518</v>
          </cell>
        </row>
        <row r="275">
          <cell r="G275">
            <v>542524395</v>
          </cell>
        </row>
        <row r="276">
          <cell r="G276">
            <v>7282</v>
          </cell>
        </row>
        <row r="277">
          <cell r="G277">
            <v>1035</v>
          </cell>
        </row>
        <row r="278">
          <cell r="G278">
            <v>12224</v>
          </cell>
        </row>
        <row r="279">
          <cell r="G279">
            <v>4345</v>
          </cell>
        </row>
        <row r="280">
          <cell r="G280">
            <v>3116988</v>
          </cell>
        </row>
        <row r="281">
          <cell r="G281">
            <v>2976151</v>
          </cell>
        </row>
        <row r="282">
          <cell r="G282">
            <v>50362</v>
          </cell>
        </row>
        <row r="283">
          <cell r="G283">
            <v>0</v>
          </cell>
        </row>
      </sheetData>
      <sheetData sheetId="9">
        <row r="4">
          <cell r="G4">
            <v>28616430</v>
          </cell>
        </row>
        <row r="5">
          <cell r="G5">
            <v>3444570</v>
          </cell>
        </row>
        <row r="6">
          <cell r="G6">
            <v>35383</v>
          </cell>
        </row>
        <row r="7">
          <cell r="G7">
            <v>378857</v>
          </cell>
        </row>
        <row r="8">
          <cell r="G8">
            <v>29478</v>
          </cell>
        </row>
        <row r="9">
          <cell r="G9">
            <v>1139</v>
          </cell>
        </row>
        <row r="10">
          <cell r="G10">
            <v>64193</v>
          </cell>
        </row>
        <row r="11">
          <cell r="G11">
            <v>3491</v>
          </cell>
        </row>
        <row r="12">
          <cell r="G12">
            <v>44166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200</v>
          </cell>
        </row>
        <row r="20">
          <cell r="G20">
            <v>0</v>
          </cell>
        </row>
        <row r="21">
          <cell r="G21">
            <v>4809</v>
          </cell>
        </row>
        <row r="22">
          <cell r="G22">
            <v>154</v>
          </cell>
        </row>
        <row r="23">
          <cell r="G23">
            <v>552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751432473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4000</v>
          </cell>
        </row>
        <row r="31">
          <cell r="G31">
            <v>0</v>
          </cell>
        </row>
        <row r="32">
          <cell r="G32">
            <v>176000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40575666</v>
          </cell>
        </row>
        <row r="43">
          <cell r="G43">
            <v>436501</v>
          </cell>
        </row>
        <row r="44">
          <cell r="G44">
            <v>199410083</v>
          </cell>
        </row>
        <row r="45">
          <cell r="G45">
            <v>13830264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459574925</v>
          </cell>
        </row>
        <row r="49">
          <cell r="G49">
            <v>282773282</v>
          </cell>
        </row>
        <row r="50">
          <cell r="G50">
            <v>99582163</v>
          </cell>
        </row>
        <row r="51">
          <cell r="G51">
            <v>0</v>
          </cell>
        </row>
        <row r="52">
          <cell r="G52">
            <v>2206706</v>
          </cell>
        </row>
        <row r="53">
          <cell r="G53">
            <v>57422256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6049</v>
          </cell>
        </row>
        <row r="59">
          <cell r="G59">
            <v>0</v>
          </cell>
        </row>
        <row r="60">
          <cell r="G60">
            <v>12128814</v>
          </cell>
        </row>
        <row r="61">
          <cell r="G61">
            <v>3145554</v>
          </cell>
        </row>
        <row r="62">
          <cell r="G62">
            <v>20875</v>
          </cell>
        </row>
        <row r="63">
          <cell r="G63">
            <v>692297</v>
          </cell>
        </row>
        <row r="64">
          <cell r="G64">
            <v>75271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55020775</v>
          </cell>
        </row>
        <row r="69">
          <cell r="G69">
            <v>2009635</v>
          </cell>
        </row>
        <row r="70">
          <cell r="G70">
            <v>54013</v>
          </cell>
        </row>
        <row r="71">
          <cell r="G71">
            <v>2105360</v>
          </cell>
        </row>
        <row r="72">
          <cell r="G72">
            <v>190480</v>
          </cell>
        </row>
        <row r="73">
          <cell r="G73">
            <v>600</v>
          </cell>
        </row>
        <row r="74">
          <cell r="G74">
            <v>500</v>
          </cell>
        </row>
        <row r="75">
          <cell r="G75">
            <v>1600</v>
          </cell>
        </row>
        <row r="76">
          <cell r="G76">
            <v>100</v>
          </cell>
        </row>
        <row r="77">
          <cell r="G77">
            <v>500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1000</v>
          </cell>
        </row>
        <row r="82">
          <cell r="G82">
            <v>0</v>
          </cell>
        </row>
        <row r="83">
          <cell r="G83">
            <v>1000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5009445</v>
          </cell>
        </row>
        <row r="92">
          <cell r="G92">
            <v>0</v>
          </cell>
        </row>
        <row r="93">
          <cell r="G93">
            <v>11187880</v>
          </cell>
        </row>
        <row r="94">
          <cell r="G94">
            <v>1500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1127293</v>
          </cell>
        </row>
        <row r="99">
          <cell r="G99">
            <v>8316</v>
          </cell>
        </row>
        <row r="100">
          <cell r="G100">
            <v>73560</v>
          </cell>
        </row>
        <row r="101">
          <cell r="G101">
            <v>5302</v>
          </cell>
        </row>
        <row r="102">
          <cell r="G102">
            <v>532181</v>
          </cell>
        </row>
        <row r="103">
          <cell r="G103">
            <v>1320</v>
          </cell>
        </row>
        <row r="104">
          <cell r="G104">
            <v>1161</v>
          </cell>
        </row>
        <row r="105">
          <cell r="G105">
            <v>105132</v>
          </cell>
        </row>
        <row r="106">
          <cell r="G106">
            <v>0</v>
          </cell>
        </row>
        <row r="107">
          <cell r="G107">
            <v>156</v>
          </cell>
        </row>
        <row r="108">
          <cell r="G108">
            <v>197219</v>
          </cell>
        </row>
        <row r="109">
          <cell r="G109">
            <v>0</v>
          </cell>
        </row>
        <row r="110">
          <cell r="G110">
            <v>955</v>
          </cell>
        </row>
        <row r="111">
          <cell r="G111">
            <v>103642</v>
          </cell>
        </row>
        <row r="112">
          <cell r="G112">
            <v>0</v>
          </cell>
        </row>
        <row r="113">
          <cell r="G113">
            <v>1274</v>
          </cell>
        </row>
        <row r="114">
          <cell r="G114">
            <v>222835</v>
          </cell>
        </row>
        <row r="115">
          <cell r="G115">
            <v>22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560</v>
          </cell>
        </row>
        <row r="120">
          <cell r="G120">
            <v>36212</v>
          </cell>
        </row>
        <row r="121">
          <cell r="G121">
            <v>0</v>
          </cell>
        </row>
        <row r="122">
          <cell r="G122">
            <v>1508</v>
          </cell>
        </row>
        <row r="123">
          <cell r="G123">
            <v>74032</v>
          </cell>
        </row>
        <row r="124">
          <cell r="G124">
            <v>152</v>
          </cell>
        </row>
        <row r="125">
          <cell r="G125">
            <v>39</v>
          </cell>
        </row>
        <row r="126">
          <cell r="G126">
            <v>23314</v>
          </cell>
        </row>
        <row r="127">
          <cell r="G127">
            <v>0</v>
          </cell>
        </row>
        <row r="128">
          <cell r="G128">
            <v>20</v>
          </cell>
        </row>
        <row r="129">
          <cell r="G129">
            <v>7882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96443</v>
          </cell>
        </row>
        <row r="133">
          <cell r="G133">
            <v>0</v>
          </cell>
        </row>
        <row r="134">
          <cell r="G134">
            <v>4078</v>
          </cell>
        </row>
        <row r="135">
          <cell r="G135">
            <v>224</v>
          </cell>
        </row>
        <row r="136">
          <cell r="G136">
            <v>6883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3">
          <cell r="G143">
            <v>684481</v>
          </cell>
        </row>
        <row r="144">
          <cell r="G144">
            <v>0</v>
          </cell>
        </row>
        <row r="145">
          <cell r="G145">
            <v>244088</v>
          </cell>
        </row>
        <row r="146">
          <cell r="G146">
            <v>8130</v>
          </cell>
        </row>
        <row r="147">
          <cell r="G147">
            <v>170795</v>
          </cell>
        </row>
        <row r="148">
          <cell r="G148">
            <v>28929</v>
          </cell>
        </row>
        <row r="149">
          <cell r="G149">
            <v>126358</v>
          </cell>
        </row>
        <row r="150">
          <cell r="G150">
            <v>3136</v>
          </cell>
        </row>
        <row r="151">
          <cell r="G151">
            <v>819</v>
          </cell>
        </row>
        <row r="152">
          <cell r="G152">
            <v>10</v>
          </cell>
        </row>
        <row r="153">
          <cell r="G153">
            <v>1359</v>
          </cell>
        </row>
        <row r="154">
          <cell r="G154">
            <v>12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2982182</v>
          </cell>
        </row>
        <row r="158">
          <cell r="G158">
            <v>294</v>
          </cell>
        </row>
        <row r="159">
          <cell r="G159">
            <v>370500</v>
          </cell>
        </row>
        <row r="160">
          <cell r="G160">
            <v>3358</v>
          </cell>
        </row>
        <row r="161">
          <cell r="G161">
            <v>298508</v>
          </cell>
        </row>
        <row r="162">
          <cell r="G162">
            <v>108624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151559</v>
          </cell>
        </row>
        <row r="167">
          <cell r="G167">
            <v>13373</v>
          </cell>
        </row>
        <row r="168">
          <cell r="G168">
            <v>563</v>
          </cell>
        </row>
        <row r="169">
          <cell r="G169">
            <v>27008</v>
          </cell>
        </row>
        <row r="170">
          <cell r="G170">
            <v>1100</v>
          </cell>
        </row>
        <row r="171">
          <cell r="G171">
            <v>419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31345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8092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21374700</v>
          </cell>
        </row>
        <row r="192">
          <cell r="G192">
            <v>118555500</v>
          </cell>
        </row>
        <row r="193">
          <cell r="G193">
            <v>0</v>
          </cell>
        </row>
        <row r="194">
          <cell r="G194">
            <v>31926800</v>
          </cell>
        </row>
        <row r="195">
          <cell r="G195">
            <v>32843700</v>
          </cell>
        </row>
        <row r="196">
          <cell r="G196">
            <v>24280000</v>
          </cell>
        </row>
        <row r="197">
          <cell r="G197">
            <v>0</v>
          </cell>
        </row>
        <row r="198">
          <cell r="G198">
            <v>21733800</v>
          </cell>
        </row>
        <row r="199">
          <cell r="G199">
            <v>0</v>
          </cell>
        </row>
        <row r="200">
          <cell r="G200">
            <v>18804800</v>
          </cell>
        </row>
        <row r="201">
          <cell r="G201">
            <v>0</v>
          </cell>
        </row>
        <row r="202">
          <cell r="G202">
            <v>15466200</v>
          </cell>
        </row>
        <row r="203">
          <cell r="G203">
            <v>15141600</v>
          </cell>
        </row>
        <row r="204">
          <cell r="G204">
            <v>24433910</v>
          </cell>
        </row>
        <row r="205">
          <cell r="G205">
            <v>9945000</v>
          </cell>
        </row>
        <row r="206">
          <cell r="G206">
            <v>0</v>
          </cell>
        </row>
        <row r="207">
          <cell r="G207">
            <v>4262700</v>
          </cell>
        </row>
        <row r="208">
          <cell r="G208">
            <v>34238200</v>
          </cell>
        </row>
        <row r="209">
          <cell r="G209">
            <v>32793600</v>
          </cell>
        </row>
        <row r="210">
          <cell r="G210">
            <v>47683500</v>
          </cell>
        </row>
        <row r="211">
          <cell r="G211">
            <v>40832200</v>
          </cell>
        </row>
        <row r="212">
          <cell r="G212">
            <v>27781300</v>
          </cell>
        </row>
        <row r="213">
          <cell r="G213">
            <v>22530200</v>
          </cell>
        </row>
        <row r="214">
          <cell r="G214">
            <v>0</v>
          </cell>
        </row>
        <row r="215">
          <cell r="G215">
            <v>8305700</v>
          </cell>
        </row>
        <row r="216">
          <cell r="G216">
            <v>0</v>
          </cell>
        </row>
        <row r="217">
          <cell r="G217">
            <v>328523100</v>
          </cell>
        </row>
        <row r="218">
          <cell r="G218">
            <v>114200</v>
          </cell>
        </row>
        <row r="219">
          <cell r="G219">
            <v>16864500</v>
          </cell>
        </row>
        <row r="220">
          <cell r="G220">
            <v>0</v>
          </cell>
        </row>
        <row r="221">
          <cell r="G221">
            <v>16425900</v>
          </cell>
        </row>
        <row r="222">
          <cell r="G222">
            <v>15212100</v>
          </cell>
        </row>
        <row r="223">
          <cell r="G223">
            <v>43739500</v>
          </cell>
        </row>
        <row r="224">
          <cell r="G224">
            <v>0</v>
          </cell>
        </row>
        <row r="225">
          <cell r="G225">
            <v>164909400</v>
          </cell>
        </row>
        <row r="226">
          <cell r="G226">
            <v>47200</v>
          </cell>
        </row>
        <row r="227">
          <cell r="G227">
            <v>58444300</v>
          </cell>
        </row>
        <row r="228">
          <cell r="G228">
            <v>0</v>
          </cell>
        </row>
        <row r="229">
          <cell r="G229">
            <v>4691400</v>
          </cell>
        </row>
        <row r="271">
          <cell r="G271">
            <v>16871</v>
          </cell>
        </row>
        <row r="272">
          <cell r="G272">
            <v>57306</v>
          </cell>
        </row>
        <row r="273">
          <cell r="G273">
            <v>3248055110</v>
          </cell>
        </row>
        <row r="274">
          <cell r="G274">
            <v>5443520</v>
          </cell>
        </row>
        <row r="275">
          <cell r="G275">
            <v>615362874</v>
          </cell>
        </row>
        <row r="276">
          <cell r="G276">
            <v>7984</v>
          </cell>
        </row>
        <row r="277">
          <cell r="G277">
            <v>1545</v>
          </cell>
        </row>
        <row r="278">
          <cell r="G278">
            <v>12360</v>
          </cell>
        </row>
        <row r="279">
          <cell r="G279">
            <v>4460</v>
          </cell>
        </row>
        <row r="280">
          <cell r="G280">
            <v>3330124</v>
          </cell>
        </row>
        <row r="281">
          <cell r="G281">
            <v>3677787</v>
          </cell>
        </row>
        <row r="282">
          <cell r="G282">
            <v>50364</v>
          </cell>
        </row>
        <row r="283">
          <cell r="G283">
            <v>0</v>
          </cell>
        </row>
      </sheetData>
      <sheetData sheetId="10">
        <row r="4">
          <cell r="G4">
            <v>30595015</v>
          </cell>
        </row>
        <row r="5">
          <cell r="G5">
            <v>3476930</v>
          </cell>
        </row>
        <row r="6">
          <cell r="G6">
            <v>40465</v>
          </cell>
        </row>
        <row r="7">
          <cell r="G7">
            <v>405108</v>
          </cell>
        </row>
        <row r="8">
          <cell r="G8">
            <v>31078</v>
          </cell>
        </row>
        <row r="9">
          <cell r="G9">
            <v>1141</v>
          </cell>
        </row>
        <row r="10">
          <cell r="G10">
            <v>68882</v>
          </cell>
        </row>
        <row r="11">
          <cell r="G11">
            <v>3491</v>
          </cell>
        </row>
        <row r="12">
          <cell r="G12">
            <v>44166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200</v>
          </cell>
        </row>
        <row r="20">
          <cell r="G20">
            <v>0</v>
          </cell>
        </row>
        <row r="21">
          <cell r="G21">
            <v>5044</v>
          </cell>
        </row>
        <row r="22">
          <cell r="G22">
            <v>154</v>
          </cell>
        </row>
        <row r="23">
          <cell r="G23">
            <v>678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816004917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4000</v>
          </cell>
        </row>
        <row r="31">
          <cell r="G31">
            <v>0</v>
          </cell>
        </row>
        <row r="32">
          <cell r="G32">
            <v>176000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40697803</v>
          </cell>
        </row>
        <row r="43">
          <cell r="G43">
            <v>436855</v>
          </cell>
        </row>
        <row r="44">
          <cell r="G44">
            <v>216117895</v>
          </cell>
        </row>
        <row r="45">
          <cell r="G45">
            <v>13830264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724756861</v>
          </cell>
        </row>
        <row r="49">
          <cell r="G49">
            <v>417143031</v>
          </cell>
        </row>
        <row r="50">
          <cell r="G50">
            <v>148815554</v>
          </cell>
        </row>
        <row r="51">
          <cell r="G51">
            <v>0</v>
          </cell>
        </row>
        <row r="52">
          <cell r="G52">
            <v>2462852</v>
          </cell>
        </row>
        <row r="53">
          <cell r="G53">
            <v>63871986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6049</v>
          </cell>
        </row>
        <row r="59">
          <cell r="G59">
            <v>0</v>
          </cell>
        </row>
        <row r="60">
          <cell r="G60">
            <v>13253990</v>
          </cell>
        </row>
        <row r="61">
          <cell r="G61">
            <v>7021201</v>
          </cell>
        </row>
        <row r="62">
          <cell r="G62">
            <v>46262</v>
          </cell>
        </row>
        <row r="63">
          <cell r="G63">
            <v>726607</v>
          </cell>
        </row>
        <row r="64">
          <cell r="G64">
            <v>89503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59899690</v>
          </cell>
        </row>
        <row r="69">
          <cell r="G69">
            <v>2113240</v>
          </cell>
        </row>
        <row r="70">
          <cell r="G70">
            <v>63323</v>
          </cell>
        </row>
        <row r="71">
          <cell r="G71">
            <v>2290790</v>
          </cell>
        </row>
        <row r="72">
          <cell r="G72">
            <v>193285</v>
          </cell>
        </row>
        <row r="73">
          <cell r="G73">
            <v>600</v>
          </cell>
        </row>
        <row r="74">
          <cell r="G74">
            <v>500</v>
          </cell>
        </row>
        <row r="75">
          <cell r="G75">
            <v>1600</v>
          </cell>
        </row>
        <row r="76">
          <cell r="G76">
            <v>100</v>
          </cell>
        </row>
        <row r="77">
          <cell r="G77">
            <v>500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1000</v>
          </cell>
        </row>
        <row r="82">
          <cell r="G82">
            <v>0</v>
          </cell>
        </row>
        <row r="83">
          <cell r="G83">
            <v>1000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5466255</v>
          </cell>
        </row>
        <row r="92">
          <cell r="G92">
            <v>0</v>
          </cell>
        </row>
        <row r="93">
          <cell r="G93">
            <v>11187880</v>
          </cell>
        </row>
        <row r="94">
          <cell r="G94">
            <v>2250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1257806</v>
          </cell>
        </row>
        <row r="99">
          <cell r="G99">
            <v>8316</v>
          </cell>
        </row>
        <row r="100">
          <cell r="G100">
            <v>75435</v>
          </cell>
        </row>
        <row r="101">
          <cell r="G101">
            <v>5484</v>
          </cell>
        </row>
        <row r="102">
          <cell r="G102">
            <v>567362</v>
          </cell>
        </row>
        <row r="103">
          <cell r="G103">
            <v>1320</v>
          </cell>
        </row>
        <row r="104">
          <cell r="G104">
            <v>1196</v>
          </cell>
        </row>
        <row r="105">
          <cell r="G105">
            <v>118943</v>
          </cell>
        </row>
        <row r="106">
          <cell r="G106">
            <v>0</v>
          </cell>
        </row>
        <row r="107">
          <cell r="G107">
            <v>166</v>
          </cell>
        </row>
        <row r="108">
          <cell r="G108">
            <v>214959</v>
          </cell>
        </row>
        <row r="109">
          <cell r="G109">
            <v>0</v>
          </cell>
        </row>
        <row r="110">
          <cell r="G110">
            <v>1048</v>
          </cell>
        </row>
        <row r="111">
          <cell r="G111">
            <v>109097</v>
          </cell>
        </row>
        <row r="112">
          <cell r="G112">
            <v>0</v>
          </cell>
        </row>
        <row r="113">
          <cell r="G113">
            <v>1335</v>
          </cell>
        </row>
        <row r="114">
          <cell r="G114">
            <v>277783</v>
          </cell>
        </row>
        <row r="115">
          <cell r="G115">
            <v>22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630</v>
          </cell>
        </row>
        <row r="120">
          <cell r="G120">
            <v>37206</v>
          </cell>
        </row>
        <row r="121">
          <cell r="G121">
            <v>0</v>
          </cell>
        </row>
        <row r="122">
          <cell r="G122">
            <v>1512</v>
          </cell>
        </row>
        <row r="123">
          <cell r="G123">
            <v>83638</v>
          </cell>
        </row>
        <row r="124">
          <cell r="G124">
            <v>152</v>
          </cell>
        </row>
        <row r="125">
          <cell r="G125">
            <v>41</v>
          </cell>
        </row>
        <row r="126">
          <cell r="G126">
            <v>24660</v>
          </cell>
        </row>
        <row r="127">
          <cell r="G127">
            <v>0</v>
          </cell>
        </row>
        <row r="128">
          <cell r="G128">
            <v>20</v>
          </cell>
        </row>
        <row r="129">
          <cell r="G129">
            <v>7927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108696</v>
          </cell>
        </row>
        <row r="133">
          <cell r="G133">
            <v>0</v>
          </cell>
        </row>
        <row r="134">
          <cell r="G134">
            <v>5049</v>
          </cell>
        </row>
        <row r="135">
          <cell r="G135">
            <v>224</v>
          </cell>
        </row>
        <row r="136">
          <cell r="G136">
            <v>6902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3">
          <cell r="G143">
            <v>733517</v>
          </cell>
        </row>
        <row r="144">
          <cell r="G144">
            <v>0</v>
          </cell>
        </row>
        <row r="145">
          <cell r="G145">
            <v>250851</v>
          </cell>
        </row>
        <row r="146">
          <cell r="G146">
            <v>11079</v>
          </cell>
        </row>
        <row r="147">
          <cell r="G147">
            <v>174667</v>
          </cell>
        </row>
        <row r="148">
          <cell r="G148">
            <v>29399</v>
          </cell>
        </row>
        <row r="149">
          <cell r="G149">
            <v>141580</v>
          </cell>
        </row>
        <row r="150">
          <cell r="G150">
            <v>3138</v>
          </cell>
        </row>
        <row r="151">
          <cell r="G151">
            <v>855</v>
          </cell>
        </row>
        <row r="152">
          <cell r="G152">
            <v>25</v>
          </cell>
        </row>
        <row r="153">
          <cell r="G153">
            <v>1374</v>
          </cell>
        </row>
        <row r="154">
          <cell r="G154">
            <v>12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3315541</v>
          </cell>
        </row>
        <row r="158">
          <cell r="G158">
            <v>294</v>
          </cell>
        </row>
        <row r="159">
          <cell r="G159">
            <v>402567</v>
          </cell>
        </row>
        <row r="160">
          <cell r="G160">
            <v>7403</v>
          </cell>
        </row>
        <row r="161">
          <cell r="G161">
            <v>321939</v>
          </cell>
        </row>
        <row r="162">
          <cell r="G162">
            <v>110403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166804</v>
          </cell>
        </row>
        <row r="167">
          <cell r="G167">
            <v>14330</v>
          </cell>
        </row>
        <row r="168">
          <cell r="G168">
            <v>563</v>
          </cell>
        </row>
        <row r="169">
          <cell r="G169">
            <v>28955</v>
          </cell>
        </row>
        <row r="170">
          <cell r="G170">
            <v>1100</v>
          </cell>
        </row>
        <row r="171">
          <cell r="G171">
            <v>533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35518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10017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25150800</v>
          </cell>
        </row>
        <row r="192">
          <cell r="G192">
            <v>123906900</v>
          </cell>
        </row>
        <row r="193">
          <cell r="G193">
            <v>0</v>
          </cell>
        </row>
        <row r="194">
          <cell r="G194">
            <v>36578400</v>
          </cell>
        </row>
        <row r="195">
          <cell r="G195">
            <v>36583800</v>
          </cell>
        </row>
        <row r="196">
          <cell r="G196">
            <v>26532900</v>
          </cell>
        </row>
        <row r="197">
          <cell r="G197">
            <v>0</v>
          </cell>
        </row>
        <row r="198">
          <cell r="G198">
            <v>24077800</v>
          </cell>
        </row>
        <row r="199">
          <cell r="G199">
            <v>0</v>
          </cell>
        </row>
        <row r="200">
          <cell r="G200">
            <v>22634300</v>
          </cell>
        </row>
        <row r="201">
          <cell r="G201">
            <v>0</v>
          </cell>
        </row>
        <row r="202">
          <cell r="G202">
            <v>21566100</v>
          </cell>
        </row>
        <row r="203">
          <cell r="G203">
            <v>18872700</v>
          </cell>
        </row>
        <row r="204">
          <cell r="G204">
            <v>27778610</v>
          </cell>
        </row>
        <row r="205">
          <cell r="G205">
            <v>11248800</v>
          </cell>
        </row>
        <row r="206">
          <cell r="G206">
            <v>0</v>
          </cell>
        </row>
        <row r="207">
          <cell r="G207">
            <v>5497610</v>
          </cell>
        </row>
        <row r="208">
          <cell r="G208">
            <v>39465400</v>
          </cell>
        </row>
        <row r="209">
          <cell r="G209">
            <v>37099100</v>
          </cell>
        </row>
        <row r="210">
          <cell r="G210">
            <v>56387900</v>
          </cell>
        </row>
        <row r="211">
          <cell r="G211">
            <v>44424700</v>
          </cell>
        </row>
        <row r="212">
          <cell r="G212">
            <v>30970400</v>
          </cell>
        </row>
        <row r="213">
          <cell r="G213">
            <v>23444200</v>
          </cell>
        </row>
        <row r="214">
          <cell r="G214">
            <v>0</v>
          </cell>
        </row>
        <row r="215">
          <cell r="G215">
            <v>9305300</v>
          </cell>
        </row>
        <row r="216">
          <cell r="G216">
            <v>0</v>
          </cell>
        </row>
        <row r="217">
          <cell r="G217">
            <v>345455200</v>
          </cell>
        </row>
        <row r="218">
          <cell r="G218">
            <v>114200</v>
          </cell>
        </row>
        <row r="219">
          <cell r="G219">
            <v>18858100</v>
          </cell>
        </row>
        <row r="220">
          <cell r="G220">
            <v>0</v>
          </cell>
        </row>
        <row r="221">
          <cell r="G221">
            <v>18575000</v>
          </cell>
        </row>
        <row r="222">
          <cell r="G222">
            <v>16238600</v>
          </cell>
        </row>
        <row r="223">
          <cell r="G223">
            <v>46811900</v>
          </cell>
        </row>
        <row r="224">
          <cell r="G224">
            <v>0</v>
          </cell>
        </row>
        <row r="225">
          <cell r="G225">
            <v>187696700</v>
          </cell>
        </row>
        <row r="226">
          <cell r="G226">
            <v>47200</v>
          </cell>
        </row>
        <row r="227">
          <cell r="G227">
            <v>58444300</v>
          </cell>
        </row>
        <row r="228">
          <cell r="G228">
            <v>0</v>
          </cell>
        </row>
        <row r="229">
          <cell r="G229">
            <v>4824300</v>
          </cell>
        </row>
        <row r="271">
          <cell r="G271">
            <v>18239</v>
          </cell>
        </row>
        <row r="272">
          <cell r="G272">
            <v>60960</v>
          </cell>
        </row>
        <row r="273">
          <cell r="G273">
            <v>3567069146</v>
          </cell>
        </row>
        <row r="274">
          <cell r="G274">
            <v>5443522</v>
          </cell>
        </row>
        <row r="275">
          <cell r="G275">
            <v>668763313</v>
          </cell>
        </row>
        <row r="276">
          <cell r="G276">
            <v>8179</v>
          </cell>
        </row>
        <row r="277">
          <cell r="G277">
            <v>2082</v>
          </cell>
        </row>
        <row r="278">
          <cell r="G278">
            <v>12558</v>
          </cell>
        </row>
        <row r="279">
          <cell r="G279">
            <v>4460</v>
          </cell>
        </row>
        <row r="280">
          <cell r="G280">
            <v>3543260</v>
          </cell>
        </row>
        <row r="281">
          <cell r="G281">
            <v>4055038</v>
          </cell>
        </row>
        <row r="282">
          <cell r="G282">
            <v>50366</v>
          </cell>
        </row>
        <row r="283">
          <cell r="G283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9"/>
  <sheetViews>
    <sheetView showGridLines="0" zoomScaleNormal="10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228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478459</v>
      </c>
      <c r="C4" s="4">
        <v>3049795</v>
      </c>
      <c r="D4" s="4">
        <v>340245178</v>
      </c>
      <c r="E4" s="4">
        <v>65449622</v>
      </c>
      <c r="F4" s="4">
        <v>415910</v>
      </c>
      <c r="G4" s="4">
        <v>3049795</v>
      </c>
      <c r="H4" s="5"/>
    </row>
    <row r="5" spans="1:9" x14ac:dyDescent="0.2">
      <c r="A5" s="3" t="s">
        <v>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/>
      <c r="I5" s="4"/>
    </row>
    <row r="6" spans="1:9" x14ac:dyDescent="0.2">
      <c r="A6" s="3" t="s">
        <v>8</v>
      </c>
      <c r="B6" s="4">
        <v>83</v>
      </c>
      <c r="C6" s="4">
        <v>7151</v>
      </c>
      <c r="D6" s="4">
        <v>1378031</v>
      </c>
      <c r="E6" s="4">
        <v>270080</v>
      </c>
      <c r="F6" s="4">
        <v>3512</v>
      </c>
      <c r="G6" s="4">
        <v>7151</v>
      </c>
      <c r="H6" s="5"/>
    </row>
    <row r="7" spans="1:9" x14ac:dyDescent="0.2">
      <c r="A7" s="3" t="s">
        <v>9</v>
      </c>
      <c r="B7" s="4">
        <v>16605</v>
      </c>
      <c r="C7" s="4">
        <v>37996</v>
      </c>
      <c r="D7" s="4">
        <v>39190008</v>
      </c>
      <c r="E7" s="4">
        <v>7543147</v>
      </c>
      <c r="F7" s="4">
        <v>12070</v>
      </c>
      <c r="G7" s="4">
        <v>37996</v>
      </c>
      <c r="H7" s="5"/>
    </row>
    <row r="8" spans="1:9" x14ac:dyDescent="0.2">
      <c r="A8" s="3" t="s">
        <v>3</v>
      </c>
      <c r="B8" s="4">
        <v>41</v>
      </c>
      <c r="C8" s="4">
        <v>10348</v>
      </c>
      <c r="D8" s="4">
        <v>98933</v>
      </c>
      <c r="E8" s="4">
        <v>18973</v>
      </c>
      <c r="F8" s="4">
        <v>5821</v>
      </c>
      <c r="G8" s="4">
        <v>10348</v>
      </c>
      <c r="H8" s="5"/>
    </row>
    <row r="9" spans="1:9" x14ac:dyDescent="0.2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/>
    </row>
    <row r="10" spans="1:9" x14ac:dyDescent="0.2">
      <c r="A10" s="3" t="s">
        <v>5</v>
      </c>
      <c r="B10" s="4">
        <v>138</v>
      </c>
      <c r="C10" s="4">
        <v>13886</v>
      </c>
      <c r="D10" s="4">
        <v>1074443</v>
      </c>
      <c r="E10" s="4">
        <v>202325</v>
      </c>
      <c r="F10" s="4">
        <v>11639</v>
      </c>
      <c r="G10" s="4">
        <v>13886</v>
      </c>
      <c r="H10" s="5"/>
    </row>
    <row r="11" spans="1:9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/>
    </row>
    <row r="12" spans="1:9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13</v>
      </c>
      <c r="C21" s="4">
        <v>167</v>
      </c>
      <c r="D21" s="4">
        <v>38378</v>
      </c>
      <c r="E21" s="4">
        <v>7280</v>
      </c>
      <c r="F21" s="4">
        <v>453</v>
      </c>
      <c r="G21" s="4">
        <v>167</v>
      </c>
      <c r="H21" s="5"/>
    </row>
    <row r="22" spans="1:8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/>
    </row>
    <row r="23" spans="1:8" x14ac:dyDescent="0.2">
      <c r="A23" s="3" t="s">
        <v>204</v>
      </c>
      <c r="B23" s="4">
        <v>18</v>
      </c>
      <c r="C23" s="4">
        <v>30</v>
      </c>
      <c r="D23" s="4">
        <v>12648</v>
      </c>
      <c r="E23" s="4">
        <v>2449</v>
      </c>
      <c r="F23" s="4">
        <v>10</v>
      </c>
      <c r="G23" s="4">
        <v>30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495357</v>
      </c>
      <c r="C26" s="7">
        <v>3119373</v>
      </c>
      <c r="D26" s="7">
        <v>382037619</v>
      </c>
      <c r="E26" s="7">
        <v>73493876</v>
      </c>
      <c r="F26" s="7">
        <v>449415</v>
      </c>
      <c r="G26" s="7">
        <v>3119373</v>
      </c>
      <c r="H26" s="5"/>
    </row>
    <row r="27" spans="1:8" x14ac:dyDescent="0.2">
      <c r="A27" s="3" t="s">
        <v>16</v>
      </c>
      <c r="B27" s="5">
        <v>5841703</v>
      </c>
      <c r="C27" s="4">
        <v>57146690</v>
      </c>
      <c r="D27" s="4">
        <v>4580358861</v>
      </c>
      <c r="E27" s="4">
        <v>880841557</v>
      </c>
      <c r="F27" s="4">
        <v>24692729</v>
      </c>
      <c r="G27" s="4">
        <v>57146690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470</v>
      </c>
      <c r="C42" s="9">
        <v>4785175</v>
      </c>
      <c r="D42" s="9">
        <v>1852820</v>
      </c>
      <c r="E42" s="9">
        <v>358931</v>
      </c>
      <c r="F42" s="9">
        <v>5161012</v>
      </c>
      <c r="G42" s="4">
        <v>4785175</v>
      </c>
      <c r="H42" s="5"/>
    </row>
    <row r="43" spans="1:8" x14ac:dyDescent="0.2">
      <c r="A43" s="8" t="s">
        <v>4</v>
      </c>
      <c r="B43" s="9">
        <v>41</v>
      </c>
      <c r="C43" s="9">
        <v>21730</v>
      </c>
      <c r="D43" s="9">
        <v>7323657</v>
      </c>
      <c r="E43" s="9">
        <v>1370547</v>
      </c>
      <c r="F43" s="9">
        <v>0</v>
      </c>
      <c r="G43" s="4">
        <v>21730</v>
      </c>
      <c r="H43" s="5"/>
    </row>
    <row r="44" spans="1:8" x14ac:dyDescent="0.2">
      <c r="A44" s="8" t="s">
        <v>22</v>
      </c>
      <c r="B44" s="9">
        <v>1135</v>
      </c>
      <c r="C44" s="9">
        <v>15933528</v>
      </c>
      <c r="D44" s="9">
        <v>1841685</v>
      </c>
      <c r="E44" s="9">
        <v>359120</v>
      </c>
      <c r="F44" s="9">
        <v>20288123</v>
      </c>
      <c r="G44" s="4">
        <v>15933528</v>
      </c>
      <c r="H44" s="5"/>
    </row>
    <row r="45" spans="1:8" x14ac:dyDescent="0.2">
      <c r="A45" s="8" t="s">
        <v>6</v>
      </c>
      <c r="B45" s="9">
        <v>264</v>
      </c>
      <c r="C45" s="9">
        <v>2078341</v>
      </c>
      <c r="D45" s="9">
        <v>701054464</v>
      </c>
      <c r="E45" s="9">
        <v>131195161</v>
      </c>
      <c r="F45" s="9">
        <v>0</v>
      </c>
      <c r="G45" s="4">
        <v>2078341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424</v>
      </c>
      <c r="C48" s="9">
        <v>294980</v>
      </c>
      <c r="D48" s="9">
        <v>22988458.653049998</v>
      </c>
      <c r="E48" s="9">
        <v>4492199.0289399996</v>
      </c>
      <c r="F48" s="9">
        <v>0</v>
      </c>
      <c r="G48" s="4">
        <v>294980</v>
      </c>
      <c r="H48" s="5"/>
    </row>
    <row r="49" spans="1:11" x14ac:dyDescent="0.2">
      <c r="A49" s="3" t="s">
        <v>206</v>
      </c>
      <c r="B49" s="9">
        <v>1377</v>
      </c>
      <c r="C49" s="9">
        <v>691860</v>
      </c>
      <c r="D49" s="9">
        <v>51820904.387599997</v>
      </c>
      <c r="E49" s="9">
        <v>10100142.725049999</v>
      </c>
      <c r="F49" s="9">
        <v>0</v>
      </c>
      <c r="G49" s="4">
        <v>691860</v>
      </c>
      <c r="H49" s="5"/>
    </row>
    <row r="50" spans="1:11" x14ac:dyDescent="0.2">
      <c r="A50" s="3" t="s">
        <v>227</v>
      </c>
      <c r="B50" s="9">
        <v>380</v>
      </c>
      <c r="C50" s="9">
        <v>127479</v>
      </c>
      <c r="D50" s="9">
        <v>9689848.2541499995</v>
      </c>
      <c r="E50" s="9">
        <v>1846513.6462999999</v>
      </c>
      <c r="F50" s="9">
        <v>0</v>
      </c>
      <c r="G50" s="4">
        <v>127479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144</v>
      </c>
      <c r="C52" s="4">
        <v>236056</v>
      </c>
      <c r="D52" s="4">
        <v>61147957</v>
      </c>
      <c r="E52" s="4">
        <v>11724063</v>
      </c>
      <c r="F52" s="4">
        <v>3938963</v>
      </c>
      <c r="G52" s="4">
        <v>236056</v>
      </c>
      <c r="H52" s="5"/>
    </row>
    <row r="53" spans="1:11" s="10" customFormat="1" x14ac:dyDescent="0.2">
      <c r="A53" s="8" t="s">
        <v>24</v>
      </c>
      <c r="B53" s="4">
        <v>7400</v>
      </c>
      <c r="C53" s="4">
        <v>5217202</v>
      </c>
      <c r="D53" s="4">
        <v>391313355.95415002</v>
      </c>
      <c r="E53" s="4">
        <v>75543101.149289995</v>
      </c>
      <c r="F53" s="4">
        <v>0</v>
      </c>
      <c r="G53" s="4">
        <v>5217202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7</v>
      </c>
      <c r="C58" s="4">
        <v>720</v>
      </c>
      <c r="D58" s="4">
        <v>183658</v>
      </c>
      <c r="E58" s="4">
        <v>35315</v>
      </c>
      <c r="F58" s="4">
        <v>2006730</v>
      </c>
      <c r="G58" s="4">
        <v>720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5466</v>
      </c>
      <c r="C60" s="4">
        <v>859347</v>
      </c>
      <c r="D60" s="4">
        <v>110418952</v>
      </c>
      <c r="E60" s="4">
        <v>21261489</v>
      </c>
      <c r="F60" s="4">
        <v>1464570</v>
      </c>
      <c r="G60" s="4">
        <v>859347</v>
      </c>
      <c r="H60" s="5"/>
    </row>
    <row r="61" spans="1:11" x14ac:dyDescent="0.2">
      <c r="A61" s="3" t="s">
        <v>207</v>
      </c>
      <c r="B61" s="4">
        <v>1</v>
      </c>
      <c r="C61" s="4">
        <v>1135</v>
      </c>
      <c r="D61" s="4">
        <v>138244.00175</v>
      </c>
      <c r="E61" s="4">
        <v>27231.075639999999</v>
      </c>
      <c r="F61" s="4">
        <v>0</v>
      </c>
      <c r="G61" s="4">
        <v>1135</v>
      </c>
      <c r="H61" s="5"/>
    </row>
    <row r="62" spans="1:11" x14ac:dyDescent="0.2">
      <c r="A62" s="3" t="s">
        <v>208</v>
      </c>
      <c r="B62" s="4">
        <v>2</v>
      </c>
      <c r="C62" s="4">
        <v>1300</v>
      </c>
      <c r="D62" s="4">
        <v>160026.35980000001</v>
      </c>
      <c r="E62" s="4">
        <v>31407.893809999998</v>
      </c>
      <c r="F62" s="4">
        <v>0</v>
      </c>
      <c r="G62" s="4">
        <v>1300</v>
      </c>
      <c r="H62" s="5"/>
    </row>
    <row r="63" spans="1:11" x14ac:dyDescent="0.2">
      <c r="A63" s="3" t="s">
        <v>195</v>
      </c>
      <c r="B63" s="4">
        <v>11</v>
      </c>
      <c r="C63" s="4">
        <v>610</v>
      </c>
      <c r="D63" s="4">
        <v>5888</v>
      </c>
      <c r="E63" s="4">
        <v>1136</v>
      </c>
      <c r="F63" s="4">
        <v>1549</v>
      </c>
      <c r="G63" s="4">
        <v>610</v>
      </c>
      <c r="H63" s="5"/>
    </row>
    <row r="64" spans="1:11" x14ac:dyDescent="0.2">
      <c r="A64" s="3" t="s">
        <v>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5858825</v>
      </c>
      <c r="C67" s="7">
        <v>87396153</v>
      </c>
      <c r="D67" s="7">
        <v>5940298779.6105013</v>
      </c>
      <c r="E67" s="7">
        <v>1139187914.5190299</v>
      </c>
      <c r="F67" s="7">
        <v>57553676</v>
      </c>
      <c r="G67" s="7">
        <v>87396153</v>
      </c>
      <c r="H67" s="5"/>
    </row>
    <row r="68" spans="1:8" x14ac:dyDescent="0.2">
      <c r="A68" s="3" t="s">
        <v>178</v>
      </c>
      <c r="B68" s="4">
        <v>666862</v>
      </c>
      <c r="C68" s="4">
        <v>5349715</v>
      </c>
      <c r="D68" s="4">
        <v>1397044742</v>
      </c>
      <c r="E68" s="4">
        <v>268348252</v>
      </c>
      <c r="F68" s="4">
        <v>1114872</v>
      </c>
      <c r="G68" s="4">
        <v>5349715</v>
      </c>
      <c r="H68" s="5"/>
    </row>
    <row r="69" spans="1:8" x14ac:dyDescent="0.2">
      <c r="A69" s="3" t="s">
        <v>31</v>
      </c>
      <c r="B69" s="4">
        <v>486</v>
      </c>
      <c r="C69" s="4">
        <v>236910</v>
      </c>
      <c r="D69" s="4">
        <v>609817</v>
      </c>
      <c r="E69" s="4">
        <v>116337</v>
      </c>
      <c r="F69" s="4">
        <v>378395</v>
      </c>
      <c r="G69" s="4">
        <v>236910</v>
      </c>
      <c r="H69" s="5"/>
    </row>
    <row r="70" spans="1:8" x14ac:dyDescent="0.2">
      <c r="A70" s="3" t="s">
        <v>32</v>
      </c>
      <c r="B70" s="4">
        <v>28</v>
      </c>
      <c r="C70" s="4">
        <v>4840</v>
      </c>
      <c r="D70" s="4">
        <v>985275</v>
      </c>
      <c r="E70" s="4">
        <v>184384</v>
      </c>
      <c r="F70" s="4">
        <v>0</v>
      </c>
      <c r="G70" s="4">
        <v>4840</v>
      </c>
      <c r="H70" s="5"/>
    </row>
    <row r="71" spans="1:8" x14ac:dyDescent="0.2">
      <c r="A71" s="3" t="s">
        <v>33</v>
      </c>
      <c r="B71" s="4">
        <v>485</v>
      </c>
      <c r="C71" s="4">
        <v>103725</v>
      </c>
      <c r="D71" s="4">
        <v>755493</v>
      </c>
      <c r="E71" s="4">
        <v>145890</v>
      </c>
      <c r="F71" s="4">
        <v>207063</v>
      </c>
      <c r="G71" s="4">
        <v>103725</v>
      </c>
      <c r="H71" s="5"/>
    </row>
    <row r="72" spans="1:8" x14ac:dyDescent="0.2">
      <c r="A72" s="3" t="s">
        <v>34</v>
      </c>
      <c r="B72" s="4">
        <v>74</v>
      </c>
      <c r="C72" s="4">
        <v>18035</v>
      </c>
      <c r="D72" s="4">
        <v>5140869</v>
      </c>
      <c r="E72" s="4">
        <v>962061</v>
      </c>
      <c r="F72" s="4">
        <v>0</v>
      </c>
      <c r="G72" s="4">
        <v>18035</v>
      </c>
      <c r="H72" s="5"/>
    </row>
    <row r="73" spans="1:8" x14ac:dyDescent="0.2">
      <c r="A73" s="3" t="s">
        <v>180</v>
      </c>
      <c r="B73" s="4">
        <v>3</v>
      </c>
      <c r="C73" s="4">
        <v>600</v>
      </c>
      <c r="D73" s="4">
        <v>247</v>
      </c>
      <c r="E73" s="4">
        <v>48</v>
      </c>
      <c r="F73" s="4">
        <v>500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5"/>
    </row>
    <row r="75" spans="1:8" x14ac:dyDescent="0.2">
      <c r="A75" s="3" t="s">
        <v>181</v>
      </c>
      <c r="B75" s="4">
        <v>3</v>
      </c>
      <c r="C75" s="4">
        <v>600</v>
      </c>
      <c r="D75" s="4">
        <v>329</v>
      </c>
      <c r="E75" s="4">
        <v>64</v>
      </c>
      <c r="F75" s="4">
        <v>500</v>
      </c>
      <c r="G75" s="4">
        <v>600</v>
      </c>
      <c r="H75" s="5"/>
    </row>
    <row r="76" spans="1:8" x14ac:dyDescent="0.2">
      <c r="A76" s="3" t="s">
        <v>34</v>
      </c>
      <c r="B76" s="4">
        <v>6</v>
      </c>
      <c r="C76" s="4">
        <v>100</v>
      </c>
      <c r="D76" s="4">
        <v>5450</v>
      </c>
      <c r="E76" s="4">
        <v>1029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2885</v>
      </c>
      <c r="C91" s="4">
        <v>435640</v>
      </c>
      <c r="D91" s="4">
        <v>113447696.55</v>
      </c>
      <c r="E91" s="4">
        <v>21889513.905749999</v>
      </c>
      <c r="F91" s="4">
        <v>0</v>
      </c>
      <c r="G91" s="4">
        <v>435640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8731</v>
      </c>
      <c r="C93" s="4">
        <v>1344130</v>
      </c>
      <c r="D93" s="4">
        <v>343754628.67000002</v>
      </c>
      <c r="E93" s="4">
        <v>67490562.669699997</v>
      </c>
      <c r="F93" s="4">
        <v>0</v>
      </c>
      <c r="G93" s="4">
        <v>1344130</v>
      </c>
      <c r="H93" s="5"/>
      <c r="I93" s="5"/>
    </row>
    <row r="94" spans="1:11" s="10" customFormat="1" x14ac:dyDescent="0.2">
      <c r="A94" s="8" t="s">
        <v>199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189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</row>
    <row r="97" spans="1:8" x14ac:dyDescent="0.2">
      <c r="A97" s="3" t="s">
        <v>157</v>
      </c>
      <c r="B97" s="4">
        <v>1990</v>
      </c>
      <c r="C97" s="4">
        <v>80597</v>
      </c>
      <c r="D97" s="4">
        <v>4483814</v>
      </c>
      <c r="E97" s="4">
        <v>875223</v>
      </c>
      <c r="F97" s="4">
        <v>27723</v>
      </c>
      <c r="G97" s="4">
        <v>80597</v>
      </c>
      <c r="H97" s="5"/>
    </row>
    <row r="98" spans="1:8" x14ac:dyDescent="0.2">
      <c r="A98" s="3" t="s">
        <v>158</v>
      </c>
      <c r="B98" s="4">
        <v>97</v>
      </c>
      <c r="C98" s="4">
        <v>9510</v>
      </c>
      <c r="D98" s="4">
        <v>2644913</v>
      </c>
      <c r="E98" s="4">
        <v>518987</v>
      </c>
      <c r="F98" s="4">
        <v>4971</v>
      </c>
      <c r="G98" s="4">
        <v>9510</v>
      </c>
      <c r="H98" s="5"/>
    </row>
    <row r="99" spans="1:8" x14ac:dyDescent="0.2">
      <c r="A99" s="3" t="s">
        <v>161</v>
      </c>
      <c r="B99" s="4">
        <v>22</v>
      </c>
      <c r="C99" s="4">
        <v>3272</v>
      </c>
      <c r="D99" s="4">
        <v>780163</v>
      </c>
      <c r="E99" s="4">
        <v>153305</v>
      </c>
      <c r="F99" s="4">
        <v>2381</v>
      </c>
      <c r="G99" s="4">
        <v>3272</v>
      </c>
      <c r="H99" s="5"/>
    </row>
    <row r="100" spans="1:8" x14ac:dyDescent="0.2">
      <c r="A100" s="3" t="s">
        <v>162</v>
      </c>
      <c r="B100" s="4">
        <v>1058</v>
      </c>
      <c r="C100" s="4">
        <v>42579</v>
      </c>
      <c r="D100" s="4">
        <v>87095</v>
      </c>
      <c r="E100" s="4">
        <v>16884</v>
      </c>
      <c r="F100" s="4">
        <v>10879</v>
      </c>
      <c r="G100" s="4">
        <v>42579</v>
      </c>
      <c r="H100" s="5"/>
    </row>
    <row r="101" spans="1:8" x14ac:dyDescent="0.2">
      <c r="A101" s="3" t="s">
        <v>166</v>
      </c>
      <c r="B101" s="4">
        <v>5</v>
      </c>
      <c r="C101" s="4">
        <v>156</v>
      </c>
      <c r="D101" s="4">
        <v>34367</v>
      </c>
      <c r="E101" s="4">
        <v>6769</v>
      </c>
      <c r="F101" s="4">
        <v>75</v>
      </c>
      <c r="G101" s="4">
        <v>156</v>
      </c>
      <c r="H101" s="5"/>
    </row>
    <row r="102" spans="1:8" x14ac:dyDescent="0.2">
      <c r="A102" s="3" t="s">
        <v>165</v>
      </c>
      <c r="B102" s="4">
        <v>501</v>
      </c>
      <c r="C102" s="4">
        <v>12402</v>
      </c>
      <c r="D102" s="4">
        <v>785260</v>
      </c>
      <c r="E102" s="4">
        <v>152671</v>
      </c>
      <c r="F102" s="4">
        <v>5463</v>
      </c>
      <c r="G102" s="4">
        <v>12402</v>
      </c>
      <c r="H102" s="5"/>
    </row>
    <row r="103" spans="1:8" x14ac:dyDescent="0.2">
      <c r="A103" s="3" t="s">
        <v>176</v>
      </c>
      <c r="B103" s="4">
        <v>3</v>
      </c>
      <c r="C103" s="4">
        <v>50</v>
      </c>
      <c r="D103" s="4">
        <v>10910</v>
      </c>
      <c r="E103" s="4">
        <v>2141</v>
      </c>
      <c r="F103" s="4">
        <v>47</v>
      </c>
      <c r="G103" s="4">
        <v>50</v>
      </c>
      <c r="H103" s="5"/>
    </row>
    <row r="104" spans="1:8" x14ac:dyDescent="0.2">
      <c r="A104" s="3" t="s">
        <v>177</v>
      </c>
      <c r="B104" s="4">
        <v>593</v>
      </c>
      <c r="C104" s="4">
        <v>28288</v>
      </c>
      <c r="D104" s="4">
        <v>1020229</v>
      </c>
      <c r="E104" s="4">
        <v>197750</v>
      </c>
      <c r="F104" s="4">
        <v>6665</v>
      </c>
      <c r="G104" s="4">
        <v>28288</v>
      </c>
      <c r="H104" s="5"/>
    </row>
    <row r="105" spans="1:8" x14ac:dyDescent="0.2">
      <c r="A105" s="3" t="s">
        <v>153</v>
      </c>
      <c r="B105" s="4">
        <v>5</v>
      </c>
      <c r="C105" s="4">
        <v>88</v>
      </c>
      <c r="D105" s="4">
        <v>20234</v>
      </c>
      <c r="E105" s="4">
        <v>3973</v>
      </c>
      <c r="F105" s="4">
        <v>43</v>
      </c>
      <c r="G105" s="4">
        <v>88</v>
      </c>
      <c r="H105" s="5"/>
    </row>
    <row r="106" spans="1:8" x14ac:dyDescent="0.2">
      <c r="A106" s="3" t="s">
        <v>154</v>
      </c>
      <c r="B106" s="4">
        <v>115</v>
      </c>
      <c r="C106" s="4">
        <v>5670</v>
      </c>
      <c r="D106" s="4">
        <v>1132549</v>
      </c>
      <c r="E106" s="4">
        <v>218716</v>
      </c>
      <c r="F106" s="4">
        <v>3008</v>
      </c>
      <c r="G106" s="4">
        <v>5670</v>
      </c>
      <c r="H106" s="5"/>
    </row>
    <row r="107" spans="1:8" x14ac:dyDescent="0.2">
      <c r="A107" s="3" t="s">
        <v>171</v>
      </c>
      <c r="B107" s="4">
        <v>5</v>
      </c>
      <c r="C107" s="4">
        <v>159</v>
      </c>
      <c r="D107" s="4">
        <v>32272</v>
      </c>
      <c r="E107" s="4">
        <v>6350</v>
      </c>
      <c r="F107" s="4">
        <v>125</v>
      </c>
      <c r="G107" s="4">
        <v>159</v>
      </c>
      <c r="H107" s="5"/>
    </row>
    <row r="108" spans="1:8" x14ac:dyDescent="0.2">
      <c r="A108" s="3" t="s">
        <v>172</v>
      </c>
      <c r="B108" s="4">
        <v>998</v>
      </c>
      <c r="C108" s="4">
        <v>17654</v>
      </c>
      <c r="D108" s="4">
        <v>249065</v>
      </c>
      <c r="E108" s="4">
        <v>48390</v>
      </c>
      <c r="F108" s="4">
        <v>3439</v>
      </c>
      <c r="G108" s="4">
        <v>17654</v>
      </c>
      <c r="H108" s="5"/>
    </row>
    <row r="109" spans="1:8" x14ac:dyDescent="0.2">
      <c r="A109" s="3" t="s">
        <v>167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168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5"/>
    </row>
    <row r="111" spans="1:8" x14ac:dyDescent="0.2">
      <c r="A111" s="3" t="s">
        <v>170</v>
      </c>
      <c r="B111" s="4">
        <v>6</v>
      </c>
      <c r="C111" s="4">
        <v>210</v>
      </c>
      <c r="D111" s="4">
        <v>33119</v>
      </c>
      <c r="E111" s="4">
        <v>6461</v>
      </c>
      <c r="F111" s="4">
        <v>70</v>
      </c>
      <c r="G111" s="4">
        <v>210</v>
      </c>
      <c r="H111" s="5"/>
    </row>
    <row r="112" spans="1:8" x14ac:dyDescent="0.2">
      <c r="A112" s="3" t="s">
        <v>169</v>
      </c>
      <c r="B112" s="4">
        <v>78</v>
      </c>
      <c r="C112" s="4">
        <v>5645</v>
      </c>
      <c r="D112" s="4">
        <v>1839</v>
      </c>
      <c r="E112" s="4">
        <v>358</v>
      </c>
      <c r="F112" s="4">
        <v>317</v>
      </c>
      <c r="G112" s="4">
        <v>5645</v>
      </c>
      <c r="H112" s="5"/>
    </row>
    <row r="113" spans="1:8" x14ac:dyDescent="0.2">
      <c r="A113" s="3" t="s">
        <v>159</v>
      </c>
      <c r="B113" s="4">
        <v>4</v>
      </c>
      <c r="C113" s="4">
        <v>264</v>
      </c>
      <c r="D113" s="4">
        <v>73012</v>
      </c>
      <c r="E113" s="4">
        <v>14382</v>
      </c>
      <c r="F113" s="4">
        <v>262</v>
      </c>
      <c r="G113" s="4">
        <v>264</v>
      </c>
      <c r="H113" s="5"/>
    </row>
    <row r="114" spans="1:8" x14ac:dyDescent="0.2">
      <c r="A114" s="3" t="s">
        <v>160</v>
      </c>
      <c r="B114" s="4">
        <v>516</v>
      </c>
      <c r="C114" s="4">
        <v>8183</v>
      </c>
      <c r="D114" s="4">
        <v>2317689</v>
      </c>
      <c r="E114" s="4">
        <v>452081</v>
      </c>
      <c r="F114" s="4">
        <v>2690</v>
      </c>
      <c r="G114" s="4">
        <v>8183</v>
      </c>
      <c r="H114" s="5"/>
    </row>
    <row r="115" spans="1:8" x14ac:dyDescent="0.2">
      <c r="A115" s="3" t="s">
        <v>155</v>
      </c>
      <c r="B115" s="4">
        <v>2</v>
      </c>
      <c r="C115" s="4">
        <v>4</v>
      </c>
      <c r="D115" s="4">
        <v>993</v>
      </c>
      <c r="E115" s="4">
        <v>196</v>
      </c>
      <c r="F115" s="4">
        <v>2</v>
      </c>
      <c r="G115" s="4">
        <v>4</v>
      </c>
      <c r="H115" s="5"/>
    </row>
    <row r="116" spans="1:8" x14ac:dyDescent="0.2">
      <c r="A116" s="3" t="s">
        <v>156</v>
      </c>
      <c r="B116" s="4">
        <v>49</v>
      </c>
      <c r="C116" s="4">
        <v>549</v>
      </c>
      <c r="D116" s="4">
        <v>18146</v>
      </c>
      <c r="E116" s="4">
        <v>3521</v>
      </c>
      <c r="F116" s="4">
        <v>116</v>
      </c>
      <c r="G116" s="4">
        <v>549</v>
      </c>
      <c r="H116" s="5"/>
    </row>
    <row r="117" spans="1:8" x14ac:dyDescent="0.2">
      <c r="A117" s="3" t="s">
        <v>173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5"/>
    </row>
    <row r="118" spans="1:8" x14ac:dyDescent="0.2">
      <c r="A118" s="3" t="s">
        <v>174</v>
      </c>
      <c r="B118" s="4">
        <v>125</v>
      </c>
      <c r="C118" s="4">
        <v>844</v>
      </c>
      <c r="D118" s="4">
        <v>13280</v>
      </c>
      <c r="E118" s="4">
        <v>2563</v>
      </c>
      <c r="F118" s="4">
        <v>456</v>
      </c>
      <c r="G118" s="4">
        <v>844</v>
      </c>
      <c r="H118" s="5"/>
    </row>
    <row r="119" spans="1:8" x14ac:dyDescent="0.2">
      <c r="A119" s="3" t="s">
        <v>163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5"/>
    </row>
    <row r="120" spans="1:8" x14ac:dyDescent="0.2">
      <c r="A120" s="3" t="s">
        <v>164</v>
      </c>
      <c r="B120" s="4">
        <v>50</v>
      </c>
      <c r="C120" s="4">
        <v>6795</v>
      </c>
      <c r="D120" s="4">
        <v>267421</v>
      </c>
      <c r="E120" s="4">
        <v>51864</v>
      </c>
      <c r="F120" s="4">
        <v>1956</v>
      </c>
      <c r="G120" s="4">
        <v>6795</v>
      </c>
      <c r="H120" s="5"/>
    </row>
    <row r="121" spans="1:8" x14ac:dyDescent="0.2">
      <c r="A121" s="3" t="s">
        <v>151</v>
      </c>
      <c r="B121" s="4">
        <v>18</v>
      </c>
      <c r="C121" s="4">
        <v>619</v>
      </c>
      <c r="D121" s="4">
        <v>16666</v>
      </c>
      <c r="E121" s="4">
        <v>3219</v>
      </c>
      <c r="F121" s="4">
        <v>142</v>
      </c>
      <c r="G121" s="4">
        <v>619</v>
      </c>
      <c r="H121" s="5"/>
    </row>
    <row r="122" spans="1:8" x14ac:dyDescent="0.2">
      <c r="A122" s="3" t="s">
        <v>152</v>
      </c>
      <c r="B122" s="4">
        <v>11</v>
      </c>
      <c r="C122" s="4">
        <v>3895</v>
      </c>
      <c r="D122" s="4">
        <v>97192</v>
      </c>
      <c r="E122" s="4">
        <v>19179</v>
      </c>
      <c r="F122" s="4">
        <v>1905</v>
      </c>
      <c r="G122" s="4">
        <v>3895</v>
      </c>
      <c r="H122" s="5"/>
    </row>
    <row r="123" spans="1:8" x14ac:dyDescent="0.2">
      <c r="A123" s="3" t="s">
        <v>175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5"/>
    </row>
    <row r="124" spans="1:8" x14ac:dyDescent="0.2">
      <c r="A124" s="6" t="s">
        <v>39</v>
      </c>
      <c r="B124" s="7">
        <v>685814</v>
      </c>
      <c r="C124" s="7">
        <v>7721728</v>
      </c>
      <c r="D124" s="7">
        <v>1875864775.22</v>
      </c>
      <c r="E124" s="7">
        <v>361893124.57544994</v>
      </c>
      <c r="F124" s="7">
        <v>1774065</v>
      </c>
      <c r="G124" s="7">
        <v>7721728</v>
      </c>
      <c r="H124" s="5"/>
    </row>
    <row r="125" spans="1:8" x14ac:dyDescent="0.2">
      <c r="A125" s="3" t="s">
        <v>40</v>
      </c>
      <c r="B125" s="4">
        <v>2670</v>
      </c>
      <c r="C125" s="4">
        <v>19454</v>
      </c>
      <c r="D125" s="4">
        <v>11641516</v>
      </c>
      <c r="E125" s="4">
        <v>2223464</v>
      </c>
      <c r="F125" s="4">
        <v>2864</v>
      </c>
      <c r="G125" s="4">
        <v>19454</v>
      </c>
      <c r="H125" s="5"/>
    </row>
    <row r="126" spans="1:8" x14ac:dyDescent="0.2">
      <c r="A126" s="6" t="s">
        <v>41</v>
      </c>
      <c r="B126" s="7">
        <v>2670</v>
      </c>
      <c r="C126" s="7">
        <v>19454</v>
      </c>
      <c r="D126" s="7">
        <v>11641516</v>
      </c>
      <c r="E126" s="7">
        <v>2223464</v>
      </c>
      <c r="F126" s="7">
        <v>2864</v>
      </c>
      <c r="G126" s="7">
        <v>19454</v>
      </c>
      <c r="H126" s="5"/>
    </row>
    <row r="127" spans="1:8" x14ac:dyDescent="0.2">
      <c r="A127" s="3" t="s">
        <v>42</v>
      </c>
      <c r="B127" s="4">
        <v>33089</v>
      </c>
      <c r="C127" s="4">
        <v>48019</v>
      </c>
      <c r="D127" s="4">
        <v>4568033</v>
      </c>
      <c r="E127" s="4">
        <v>885061</v>
      </c>
      <c r="F127" s="4">
        <v>8913</v>
      </c>
      <c r="G127" s="4">
        <v>48019</v>
      </c>
      <c r="H127" s="5"/>
    </row>
    <row r="128" spans="1:8" x14ac:dyDescent="0.2">
      <c r="A128" s="3" t="s">
        <v>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5"/>
    </row>
    <row r="129" spans="1:11" x14ac:dyDescent="0.2">
      <c r="A129" s="3" t="s">
        <v>43</v>
      </c>
      <c r="B129" s="1">
        <v>109</v>
      </c>
      <c r="C129" s="4">
        <v>3867</v>
      </c>
      <c r="D129" s="4">
        <v>3553</v>
      </c>
      <c r="E129" s="4">
        <v>692</v>
      </c>
      <c r="F129" s="4">
        <v>5925</v>
      </c>
      <c r="G129" s="4">
        <v>3867</v>
      </c>
      <c r="H129" s="5"/>
    </row>
    <row r="130" spans="1:11" x14ac:dyDescent="0.2">
      <c r="A130" s="3" t="s">
        <v>44</v>
      </c>
      <c r="B130" s="4">
        <v>20</v>
      </c>
      <c r="C130" s="4">
        <v>256</v>
      </c>
      <c r="D130" s="4">
        <v>23911</v>
      </c>
      <c r="E130" s="4">
        <v>4704</v>
      </c>
      <c r="F130" s="4">
        <v>0</v>
      </c>
      <c r="G130" s="4">
        <v>256</v>
      </c>
      <c r="H130" s="5"/>
    </row>
    <row r="131" spans="1:11" x14ac:dyDescent="0.2">
      <c r="A131" s="3" t="s">
        <v>45</v>
      </c>
      <c r="B131" s="4">
        <v>203</v>
      </c>
      <c r="C131" s="4">
        <v>8174</v>
      </c>
      <c r="D131" s="4">
        <v>7110</v>
      </c>
      <c r="E131" s="4">
        <v>1373</v>
      </c>
      <c r="F131" s="4">
        <v>11739</v>
      </c>
      <c r="G131" s="4">
        <v>8174</v>
      </c>
      <c r="H131" s="5"/>
    </row>
    <row r="132" spans="1:11" x14ac:dyDescent="0.2">
      <c r="A132" s="3" t="s">
        <v>99</v>
      </c>
      <c r="B132" s="4">
        <v>38</v>
      </c>
      <c r="C132" s="4">
        <v>2020</v>
      </c>
      <c r="D132" s="4">
        <v>195377</v>
      </c>
      <c r="E132" s="4">
        <v>38412</v>
      </c>
      <c r="F132" s="4">
        <v>0</v>
      </c>
      <c r="G132" s="4">
        <v>2020</v>
      </c>
      <c r="H132" s="5"/>
    </row>
    <row r="133" spans="1:11" x14ac:dyDescent="0.2">
      <c r="A133" s="3" t="s">
        <v>102</v>
      </c>
      <c r="B133" s="4">
        <v>8739</v>
      </c>
      <c r="C133" s="4">
        <v>11962</v>
      </c>
      <c r="D133" s="4">
        <v>1286165</v>
      </c>
      <c r="E133" s="4">
        <v>249011</v>
      </c>
      <c r="F133" s="4">
        <v>7693</v>
      </c>
      <c r="G133" s="4">
        <v>11962</v>
      </c>
      <c r="H133" s="5"/>
    </row>
    <row r="134" spans="1:11" x14ac:dyDescent="0.2">
      <c r="A134" s="3" t="s">
        <v>7</v>
      </c>
      <c r="B134" s="4">
        <v>2</v>
      </c>
      <c r="C134" s="4">
        <v>12</v>
      </c>
      <c r="D134" s="4">
        <v>1268.8</v>
      </c>
      <c r="E134" s="4">
        <v>250</v>
      </c>
      <c r="F134" s="4">
        <v>0</v>
      </c>
      <c r="G134" s="4">
        <v>12</v>
      </c>
      <c r="H134" s="5"/>
      <c r="I134" s="4"/>
    </row>
    <row r="135" spans="1:11" x14ac:dyDescent="0.2">
      <c r="A135" s="3" t="s">
        <v>46</v>
      </c>
      <c r="B135" s="4">
        <v>14</v>
      </c>
      <c r="C135" s="4">
        <v>90</v>
      </c>
      <c r="D135" s="4">
        <v>188</v>
      </c>
      <c r="E135" s="4">
        <v>36</v>
      </c>
      <c r="F135" s="4">
        <v>85</v>
      </c>
      <c r="G135" s="4">
        <v>90</v>
      </c>
      <c r="H135" s="5"/>
    </row>
    <row r="136" spans="1:11" x14ac:dyDescent="0.2">
      <c r="A136" s="3" t="s">
        <v>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5"/>
    </row>
    <row r="137" spans="1:11" x14ac:dyDescent="0.2">
      <c r="A137" s="3" t="s">
        <v>47</v>
      </c>
      <c r="B137" s="4">
        <v>4</v>
      </c>
      <c r="C137" s="4">
        <v>50</v>
      </c>
      <c r="D137" s="4">
        <v>364</v>
      </c>
      <c r="E137" s="4">
        <v>69</v>
      </c>
      <c r="F137" s="4">
        <v>223</v>
      </c>
      <c r="G137" s="4">
        <v>50</v>
      </c>
      <c r="H137" s="5"/>
    </row>
    <row r="138" spans="1:11" x14ac:dyDescent="0.2">
      <c r="A138" s="3" t="s">
        <v>99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4">
        <v>0</v>
      </c>
      <c r="H138" s="5"/>
    </row>
    <row r="139" spans="1:11" x14ac:dyDescent="0.2">
      <c r="A139" s="3" t="s">
        <v>103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11" x14ac:dyDescent="0.2">
      <c r="A140" s="3" t="s">
        <v>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s="10" customFormat="1" x14ac:dyDescent="0.2">
      <c r="A141" s="3" t="s">
        <v>48</v>
      </c>
      <c r="B141" s="4">
        <v>125466</v>
      </c>
      <c r="C141" s="4">
        <v>229247</v>
      </c>
      <c r="D141" s="4">
        <v>9279750</v>
      </c>
      <c r="E141" s="4">
        <v>1783156</v>
      </c>
      <c r="F141" s="4">
        <v>103767</v>
      </c>
      <c r="G141" s="4">
        <v>229247</v>
      </c>
      <c r="H141" s="5"/>
      <c r="I141" s="1"/>
      <c r="J141" s="1"/>
      <c r="K141" s="1"/>
    </row>
    <row r="142" spans="1:11" x14ac:dyDescent="0.2">
      <c r="A142" s="8" t="s">
        <v>109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  <c r="I142" s="10"/>
      <c r="J142" s="10"/>
    </row>
    <row r="143" spans="1:11" x14ac:dyDescent="0.2">
      <c r="A143" s="3" t="s">
        <v>49</v>
      </c>
      <c r="B143" s="4">
        <v>437</v>
      </c>
      <c r="C143" s="4">
        <v>53497</v>
      </c>
      <c r="D143" s="4">
        <v>50862</v>
      </c>
      <c r="E143" s="4">
        <v>9838</v>
      </c>
      <c r="F143" s="4">
        <v>77068</v>
      </c>
      <c r="G143" s="4">
        <v>53497</v>
      </c>
      <c r="H143" s="5"/>
    </row>
    <row r="144" spans="1:11" x14ac:dyDescent="0.2">
      <c r="A144" s="3" t="s">
        <v>44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4">
        <v>0</v>
      </c>
      <c r="H144" s="5"/>
    </row>
    <row r="145" spans="1:8" x14ac:dyDescent="0.2">
      <c r="A145" s="3" t="s">
        <v>50</v>
      </c>
      <c r="B145" s="13">
        <v>334</v>
      </c>
      <c r="C145" s="13">
        <v>36426</v>
      </c>
      <c r="D145" s="13">
        <v>23163</v>
      </c>
      <c r="E145" s="13">
        <v>4455</v>
      </c>
      <c r="F145" s="12">
        <v>65509</v>
      </c>
      <c r="G145" s="4">
        <v>36426</v>
      </c>
      <c r="H145" s="5"/>
    </row>
    <row r="146" spans="1:8" x14ac:dyDescent="0.2">
      <c r="A146" s="3" t="s">
        <v>108</v>
      </c>
      <c r="B146" s="4">
        <v>269</v>
      </c>
      <c r="C146" s="4">
        <v>10461</v>
      </c>
      <c r="D146" s="4">
        <v>420124</v>
      </c>
      <c r="E146" s="4">
        <v>81718</v>
      </c>
      <c r="F146" s="4">
        <v>0</v>
      </c>
      <c r="G146" s="4">
        <v>10461</v>
      </c>
      <c r="H146" s="5"/>
    </row>
    <row r="147" spans="1:8" x14ac:dyDescent="0.2">
      <c r="A147" s="3" t="s">
        <v>51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">
      <c r="A148" s="3" t="s">
        <v>50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5"/>
    </row>
    <row r="149" spans="1:8" x14ac:dyDescent="0.2">
      <c r="A149" s="3" t="s">
        <v>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">
      <c r="A150" s="3" t="s">
        <v>52</v>
      </c>
      <c r="B150" s="4">
        <v>2789</v>
      </c>
      <c r="C150" s="4">
        <v>11283</v>
      </c>
      <c r="D150" s="4">
        <v>873534</v>
      </c>
      <c r="E150" s="4">
        <v>168747</v>
      </c>
      <c r="F150" s="4">
        <v>4328</v>
      </c>
      <c r="G150" s="4">
        <v>11283</v>
      </c>
      <c r="H150" s="5"/>
    </row>
    <row r="151" spans="1:8" x14ac:dyDescent="0.2">
      <c r="A151" s="3" t="s">
        <v>49</v>
      </c>
      <c r="B151" s="4">
        <v>53</v>
      </c>
      <c r="C151" s="4">
        <v>634</v>
      </c>
      <c r="D151" s="4">
        <v>1150</v>
      </c>
      <c r="E151" s="4">
        <v>223</v>
      </c>
      <c r="F151" s="4">
        <v>1847</v>
      </c>
      <c r="G151" s="4">
        <v>634</v>
      </c>
      <c r="H151" s="5"/>
    </row>
    <row r="152" spans="1:8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5"/>
    </row>
    <row r="153" spans="1:8" x14ac:dyDescent="0.2">
      <c r="A153" s="3" t="s">
        <v>50</v>
      </c>
      <c r="B153" s="4">
        <v>156</v>
      </c>
      <c r="C153" s="4">
        <v>1795</v>
      </c>
      <c r="D153" s="4">
        <v>2754</v>
      </c>
      <c r="E153" s="4">
        <v>537</v>
      </c>
      <c r="F153" s="4">
        <v>5365</v>
      </c>
      <c r="G153" s="4">
        <v>1795</v>
      </c>
      <c r="H153" s="5"/>
    </row>
    <row r="154" spans="1:8" x14ac:dyDescent="0.2">
      <c r="A154" s="3" t="s">
        <v>99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5"/>
    </row>
    <row r="155" spans="1:8" x14ac:dyDescent="0.2">
      <c r="A155" s="3" t="s">
        <v>202</v>
      </c>
      <c r="B155" s="4">
        <v>9</v>
      </c>
      <c r="C155" s="4">
        <v>49</v>
      </c>
      <c r="D155" s="4">
        <v>4987</v>
      </c>
      <c r="E155" s="4">
        <v>953</v>
      </c>
      <c r="F155" s="4">
        <v>40</v>
      </c>
      <c r="G155" s="4">
        <v>49</v>
      </c>
      <c r="H155" s="5"/>
    </row>
    <row r="156" spans="1:8" x14ac:dyDescent="0.2">
      <c r="A156" s="3" t="s">
        <v>109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8" x14ac:dyDescent="0.2">
      <c r="A157" s="3" t="s">
        <v>49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5"/>
    </row>
    <row r="158" spans="1:8" x14ac:dyDescent="0.2">
      <c r="A158" s="3" t="s">
        <v>44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5"/>
    </row>
    <row r="159" spans="1:8" x14ac:dyDescent="0.2">
      <c r="A159" s="3" t="s">
        <v>50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5"/>
    </row>
    <row r="160" spans="1:8" x14ac:dyDescent="0.2">
      <c r="A160" s="3" t="s">
        <v>99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">
      <c r="A161" s="3" t="s">
        <v>53</v>
      </c>
      <c r="B161" s="4">
        <v>426</v>
      </c>
      <c r="C161" s="4">
        <v>4145</v>
      </c>
      <c r="D161" s="4">
        <v>325396</v>
      </c>
      <c r="E161" s="4">
        <v>62836</v>
      </c>
      <c r="F161" s="4">
        <v>3480</v>
      </c>
      <c r="G161" s="4">
        <v>4145</v>
      </c>
      <c r="H161" s="4"/>
    </row>
    <row r="162" spans="1:8" x14ac:dyDescent="0.2">
      <c r="A162" s="3" t="s">
        <v>109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/>
    </row>
    <row r="163" spans="1:8" x14ac:dyDescent="0.2">
      <c r="A163" s="3" t="s">
        <v>46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/>
    </row>
    <row r="164" spans="1:8" x14ac:dyDescent="0.2">
      <c r="A164" s="3" t="s">
        <v>44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/>
    </row>
    <row r="165" spans="1:8" x14ac:dyDescent="0.2">
      <c r="A165" s="3" t="s">
        <v>47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/>
    </row>
    <row r="166" spans="1:8" x14ac:dyDescent="0.2">
      <c r="A166" s="3" t="s">
        <v>54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/>
    </row>
    <row r="167" spans="1:8" x14ac:dyDescent="0.2">
      <c r="A167" s="3" t="s">
        <v>196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/>
    </row>
    <row r="168" spans="1:8" x14ac:dyDescent="0.2">
      <c r="A168" s="1" t="s">
        <v>55</v>
      </c>
      <c r="B168" s="1">
        <v>305</v>
      </c>
      <c r="C168" s="1">
        <v>1523</v>
      </c>
      <c r="D168" s="1">
        <v>119266</v>
      </c>
      <c r="E168" s="1">
        <v>23076</v>
      </c>
      <c r="F168" s="1">
        <v>0</v>
      </c>
      <c r="G168" s="4">
        <v>1523</v>
      </c>
      <c r="H168" s="5"/>
    </row>
    <row r="169" spans="1:8" x14ac:dyDescent="0.2">
      <c r="A169" s="1" t="s">
        <v>56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4">
        <v>0</v>
      </c>
      <c r="H169" s="5"/>
    </row>
    <row r="170" spans="1:8" x14ac:dyDescent="0.2">
      <c r="A170" s="1" t="s">
        <v>44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4">
        <v>0</v>
      </c>
      <c r="H170" s="5"/>
    </row>
    <row r="171" spans="1:8" x14ac:dyDescent="0.2">
      <c r="A171" s="1" t="s">
        <v>57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4">
        <v>0</v>
      </c>
      <c r="H171" s="5"/>
    </row>
    <row r="172" spans="1:8" x14ac:dyDescent="0.2">
      <c r="A172" s="1" t="s">
        <v>99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4">
        <v>0</v>
      </c>
      <c r="H172" s="5"/>
    </row>
    <row r="173" spans="1:8" x14ac:dyDescent="0.2">
      <c r="A173" s="1" t="s">
        <v>100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4">
        <v>0</v>
      </c>
      <c r="H173" s="5"/>
    </row>
    <row r="174" spans="1:8" x14ac:dyDescent="0.2">
      <c r="A174" s="6" t="s">
        <v>58</v>
      </c>
      <c r="B174" s="7">
        <v>172462</v>
      </c>
      <c r="C174" s="7">
        <v>423510</v>
      </c>
      <c r="D174" s="7">
        <v>17186955.800000001</v>
      </c>
      <c r="E174" s="7">
        <v>3315147</v>
      </c>
      <c r="F174" s="7">
        <v>295982</v>
      </c>
      <c r="G174" s="7">
        <v>423510</v>
      </c>
      <c r="H174" s="5"/>
    </row>
    <row r="175" spans="1:8" x14ac:dyDescent="0.2">
      <c r="A175" s="3" t="s">
        <v>212</v>
      </c>
      <c r="B175" s="12">
        <v>291</v>
      </c>
      <c r="C175" s="12">
        <v>96800</v>
      </c>
      <c r="D175" s="12">
        <v>1334</v>
      </c>
      <c r="E175" s="12">
        <v>258</v>
      </c>
      <c r="F175" s="12">
        <v>2600</v>
      </c>
      <c r="G175" s="4">
        <v>96800</v>
      </c>
      <c r="H175" s="5"/>
    </row>
    <row r="176" spans="1:8" x14ac:dyDescent="0.2">
      <c r="A176" s="3" t="s">
        <v>130</v>
      </c>
      <c r="B176" s="12">
        <v>4167</v>
      </c>
      <c r="C176" s="12">
        <v>6839100</v>
      </c>
      <c r="D176" s="12">
        <v>87711</v>
      </c>
      <c r="E176" s="12">
        <v>16814</v>
      </c>
      <c r="F176" s="12">
        <v>1345600</v>
      </c>
      <c r="G176" s="4">
        <v>6839100</v>
      </c>
      <c r="H176" s="5"/>
    </row>
    <row r="177" spans="1:8" x14ac:dyDescent="0.2">
      <c r="A177" s="3" t="s">
        <v>127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4">
        <v>0</v>
      </c>
      <c r="H177" s="5"/>
    </row>
    <row r="178" spans="1:8" x14ac:dyDescent="0.2">
      <c r="A178" s="3" t="s">
        <v>213</v>
      </c>
      <c r="B178" s="12">
        <v>2271</v>
      </c>
      <c r="C178" s="12">
        <v>1520400</v>
      </c>
      <c r="D178" s="12">
        <v>58251</v>
      </c>
      <c r="E178" s="12">
        <v>11252</v>
      </c>
      <c r="F178" s="12">
        <v>1047600</v>
      </c>
      <c r="G178" s="4">
        <v>1520400</v>
      </c>
      <c r="H178" s="5"/>
    </row>
    <row r="179" spans="1:8" x14ac:dyDescent="0.2">
      <c r="A179" s="3" t="s">
        <v>214</v>
      </c>
      <c r="B179" s="12">
        <v>3905</v>
      </c>
      <c r="C179" s="12">
        <v>2558900</v>
      </c>
      <c r="D179" s="12">
        <v>36621</v>
      </c>
      <c r="E179" s="12">
        <v>6800</v>
      </c>
      <c r="F179" s="12">
        <v>190700</v>
      </c>
      <c r="G179" s="4">
        <v>2558900</v>
      </c>
      <c r="H179" s="5"/>
    </row>
    <row r="180" spans="1:8" x14ac:dyDescent="0.2">
      <c r="A180" s="3" t="s">
        <v>131</v>
      </c>
      <c r="B180" s="12">
        <v>1079</v>
      </c>
      <c r="C180" s="12">
        <v>849200</v>
      </c>
      <c r="D180" s="12">
        <v>9865</v>
      </c>
      <c r="E180" s="12">
        <v>1926</v>
      </c>
      <c r="F180" s="12">
        <v>403300</v>
      </c>
      <c r="G180" s="4">
        <v>849200</v>
      </c>
      <c r="H180" s="5"/>
    </row>
    <row r="181" spans="1:8" x14ac:dyDescent="0.2">
      <c r="A181" s="3" t="s">
        <v>128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/>
    </row>
    <row r="182" spans="1:8" x14ac:dyDescent="0.2">
      <c r="A182" s="3" t="s">
        <v>132</v>
      </c>
      <c r="B182" s="12">
        <v>69</v>
      </c>
      <c r="C182" s="12">
        <v>137900</v>
      </c>
      <c r="D182" s="12">
        <v>685</v>
      </c>
      <c r="E182" s="12">
        <v>131</v>
      </c>
      <c r="F182" s="12">
        <v>31200</v>
      </c>
      <c r="G182" s="4">
        <v>137900</v>
      </c>
      <c r="H182" s="5"/>
    </row>
    <row r="183" spans="1:8" x14ac:dyDescent="0.2">
      <c r="A183" s="3" t="s">
        <v>129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5"/>
    </row>
    <row r="184" spans="1:8" x14ac:dyDescent="0.2">
      <c r="A184" s="3" t="s">
        <v>133</v>
      </c>
      <c r="B184" s="12">
        <v>1198</v>
      </c>
      <c r="C184" s="12">
        <v>951600</v>
      </c>
      <c r="D184" s="12">
        <v>10853</v>
      </c>
      <c r="E184" s="12">
        <v>2102</v>
      </c>
      <c r="F184" s="12">
        <v>237800</v>
      </c>
      <c r="G184" s="4">
        <v>951600</v>
      </c>
      <c r="H184" s="5"/>
    </row>
    <row r="185" spans="1:8" x14ac:dyDescent="0.2">
      <c r="A185" s="3" t="s">
        <v>140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4">
        <v>0</v>
      </c>
      <c r="H185" s="5"/>
    </row>
    <row r="186" spans="1:8" x14ac:dyDescent="0.2">
      <c r="A186" s="3" t="s">
        <v>215</v>
      </c>
      <c r="B186" s="12">
        <v>393</v>
      </c>
      <c r="C186" s="12">
        <v>141000</v>
      </c>
      <c r="D186" s="12">
        <v>2438</v>
      </c>
      <c r="E186" s="12">
        <v>470</v>
      </c>
      <c r="F186" s="12">
        <v>57100</v>
      </c>
      <c r="G186" s="4">
        <v>141000</v>
      </c>
      <c r="H186" s="5"/>
    </row>
    <row r="187" spans="1:8" x14ac:dyDescent="0.2">
      <c r="A187" s="3" t="s">
        <v>216</v>
      </c>
      <c r="B187" s="12">
        <v>914</v>
      </c>
      <c r="C187" s="12">
        <v>363000</v>
      </c>
      <c r="D187" s="12">
        <v>15147</v>
      </c>
      <c r="E187" s="12">
        <v>2876</v>
      </c>
      <c r="F187" s="12">
        <v>125300</v>
      </c>
      <c r="G187" s="4">
        <v>363000</v>
      </c>
      <c r="H187" s="5"/>
    </row>
    <row r="188" spans="1:8" x14ac:dyDescent="0.2">
      <c r="A188" s="3" t="s">
        <v>217</v>
      </c>
      <c r="B188" s="12">
        <v>2875</v>
      </c>
      <c r="C188" s="12">
        <v>1198400</v>
      </c>
      <c r="D188" s="12">
        <v>38630</v>
      </c>
      <c r="E188" s="12">
        <v>7452</v>
      </c>
      <c r="F188" s="12">
        <v>549100</v>
      </c>
      <c r="G188" s="4">
        <v>1198400</v>
      </c>
      <c r="H188" s="5"/>
    </row>
    <row r="189" spans="1:8" x14ac:dyDescent="0.2">
      <c r="A189" s="3" t="s">
        <v>134</v>
      </c>
      <c r="B189" s="12">
        <v>4410</v>
      </c>
      <c r="C189" s="12">
        <v>792300</v>
      </c>
      <c r="D189" s="12">
        <v>35371</v>
      </c>
      <c r="E189" s="12">
        <v>6806</v>
      </c>
      <c r="F189" s="12">
        <v>738200</v>
      </c>
      <c r="G189" s="4">
        <v>792300</v>
      </c>
      <c r="H189" s="5"/>
    </row>
    <row r="190" spans="1:8" x14ac:dyDescent="0.2">
      <c r="A190" s="3" t="s">
        <v>141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5"/>
    </row>
    <row r="191" spans="1:8" x14ac:dyDescent="0.2">
      <c r="A191" s="3" t="s">
        <v>218</v>
      </c>
      <c r="B191" s="4">
        <v>368</v>
      </c>
      <c r="C191" s="4">
        <v>156900</v>
      </c>
      <c r="D191" s="4">
        <v>1327</v>
      </c>
      <c r="E191" s="4">
        <v>250</v>
      </c>
      <c r="F191" s="4">
        <v>50500</v>
      </c>
      <c r="G191" s="4">
        <v>156900</v>
      </c>
      <c r="H191" s="5"/>
    </row>
    <row r="192" spans="1:8" x14ac:dyDescent="0.2">
      <c r="A192" s="3" t="s">
        <v>219</v>
      </c>
      <c r="B192" s="4">
        <v>926</v>
      </c>
      <c r="C192" s="4">
        <v>732000</v>
      </c>
      <c r="D192" s="4">
        <v>18943</v>
      </c>
      <c r="E192" s="4">
        <v>3650</v>
      </c>
      <c r="F192" s="4">
        <v>1582500</v>
      </c>
      <c r="G192" s="4">
        <v>732000</v>
      </c>
      <c r="H192" s="5"/>
    </row>
    <row r="193" spans="1:11" x14ac:dyDescent="0.2">
      <c r="A193" s="3" t="s">
        <v>220</v>
      </c>
      <c r="B193" s="4">
        <v>3397</v>
      </c>
      <c r="C193" s="4">
        <v>1442700</v>
      </c>
      <c r="D193" s="4">
        <v>31676</v>
      </c>
      <c r="E193" s="4">
        <v>6131</v>
      </c>
      <c r="F193" s="4">
        <v>1207200</v>
      </c>
      <c r="G193" s="4">
        <v>1442700</v>
      </c>
      <c r="H193" s="5"/>
    </row>
    <row r="194" spans="1:11" x14ac:dyDescent="0.2">
      <c r="A194" s="3" t="s">
        <v>221</v>
      </c>
      <c r="B194" s="4">
        <v>2948</v>
      </c>
      <c r="C194" s="4">
        <v>1260000</v>
      </c>
      <c r="D194" s="4">
        <v>25868</v>
      </c>
      <c r="E194" s="4">
        <v>4975</v>
      </c>
      <c r="F194" s="4">
        <v>767500</v>
      </c>
      <c r="G194" s="4">
        <v>1260000</v>
      </c>
      <c r="H194" s="5"/>
    </row>
    <row r="195" spans="1:11" x14ac:dyDescent="0.2">
      <c r="A195" s="3" t="s">
        <v>222</v>
      </c>
      <c r="B195" s="4">
        <v>2013</v>
      </c>
      <c r="C195" s="4">
        <v>5231800</v>
      </c>
      <c r="D195" s="4">
        <v>23132</v>
      </c>
      <c r="E195" s="4">
        <v>4535</v>
      </c>
      <c r="F195" s="4">
        <v>5043000</v>
      </c>
      <c r="G195" s="4">
        <v>5231800</v>
      </c>
      <c r="H195" s="5"/>
    </row>
    <row r="196" spans="1:11" x14ac:dyDescent="0.2">
      <c r="A196" s="3" t="s">
        <v>223</v>
      </c>
      <c r="B196" s="4">
        <v>1885</v>
      </c>
      <c r="C196" s="4">
        <v>872900</v>
      </c>
      <c r="D196" s="4">
        <v>12498</v>
      </c>
      <c r="E196" s="4">
        <v>2445</v>
      </c>
      <c r="F196" s="4">
        <v>725000</v>
      </c>
      <c r="G196" s="4">
        <v>872900</v>
      </c>
      <c r="H196" s="5"/>
    </row>
    <row r="197" spans="1:11" x14ac:dyDescent="0.2">
      <c r="A197" s="3" t="s">
        <v>190</v>
      </c>
      <c r="B197" s="12">
        <v>255</v>
      </c>
      <c r="C197" s="12">
        <v>851400</v>
      </c>
      <c r="D197" s="12">
        <v>1832</v>
      </c>
      <c r="E197" s="12">
        <v>350</v>
      </c>
      <c r="F197" s="12">
        <v>1424300</v>
      </c>
      <c r="G197" s="4">
        <v>851400</v>
      </c>
      <c r="H197" s="5"/>
    </row>
    <row r="198" spans="1:11" x14ac:dyDescent="0.2">
      <c r="A198" s="3" t="s">
        <v>191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5"/>
    </row>
    <row r="199" spans="1:11" x14ac:dyDescent="0.2">
      <c r="A199" s="3" t="s">
        <v>135</v>
      </c>
      <c r="B199" s="12">
        <v>4073</v>
      </c>
      <c r="C199" s="12">
        <v>774300</v>
      </c>
      <c r="D199" s="12">
        <v>14539</v>
      </c>
      <c r="E199" s="12">
        <v>2806</v>
      </c>
      <c r="F199" s="12">
        <v>281700</v>
      </c>
      <c r="G199" s="4">
        <v>774300</v>
      </c>
      <c r="H199" s="5"/>
    </row>
    <row r="200" spans="1:11" x14ac:dyDescent="0.2">
      <c r="A200" s="3" t="s">
        <v>142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4">
        <v>0</v>
      </c>
      <c r="H200" s="5"/>
    </row>
    <row r="201" spans="1:11" s="10" customFormat="1" x14ac:dyDescent="0.2">
      <c r="A201" s="3" t="s">
        <v>136</v>
      </c>
      <c r="B201" s="14">
        <v>28714</v>
      </c>
      <c r="C201" s="14">
        <v>32141500</v>
      </c>
      <c r="D201" s="14">
        <v>814435</v>
      </c>
      <c r="E201" s="14">
        <v>156907</v>
      </c>
      <c r="F201" s="14">
        <v>7585200</v>
      </c>
      <c r="G201" s="4">
        <v>32141500</v>
      </c>
      <c r="H201" s="5"/>
      <c r="I201" s="1"/>
      <c r="J201" s="1"/>
      <c r="K201" s="1"/>
    </row>
    <row r="202" spans="1:11" x14ac:dyDescent="0.2">
      <c r="A202" s="8" t="s">
        <v>143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4">
        <v>0</v>
      </c>
      <c r="H202" s="5"/>
      <c r="I202" s="10"/>
      <c r="J202" s="10"/>
    </row>
    <row r="203" spans="1:11" x14ac:dyDescent="0.2">
      <c r="A203" s="3" t="s">
        <v>137</v>
      </c>
      <c r="B203" s="12">
        <v>1771</v>
      </c>
      <c r="C203" s="12">
        <v>386600</v>
      </c>
      <c r="D203" s="12">
        <v>9407</v>
      </c>
      <c r="E203" s="12">
        <v>1819</v>
      </c>
      <c r="F203" s="12">
        <v>83400</v>
      </c>
      <c r="G203" s="4">
        <v>386600</v>
      </c>
      <c r="H203" s="5"/>
    </row>
    <row r="204" spans="1:11" x14ac:dyDescent="0.2">
      <c r="A204" s="3" t="s">
        <v>144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5"/>
    </row>
    <row r="205" spans="1:11" x14ac:dyDescent="0.2">
      <c r="A205" s="3" t="s">
        <v>224</v>
      </c>
      <c r="B205" s="4">
        <v>1874</v>
      </c>
      <c r="C205" s="4">
        <v>733800</v>
      </c>
      <c r="D205" s="4">
        <v>41078</v>
      </c>
      <c r="E205" s="4">
        <v>7963</v>
      </c>
      <c r="F205" s="4">
        <v>173200</v>
      </c>
      <c r="G205" s="4">
        <v>733800</v>
      </c>
      <c r="H205" s="5"/>
    </row>
    <row r="206" spans="1:11" x14ac:dyDescent="0.2">
      <c r="A206" s="3" t="s">
        <v>225</v>
      </c>
      <c r="B206" s="4">
        <v>2487</v>
      </c>
      <c r="C206" s="4">
        <v>923600</v>
      </c>
      <c r="D206" s="4">
        <v>44418</v>
      </c>
      <c r="E206" s="4">
        <v>8611</v>
      </c>
      <c r="F206" s="4">
        <v>516300</v>
      </c>
      <c r="G206" s="4">
        <v>923600</v>
      </c>
      <c r="H206" s="5"/>
    </row>
    <row r="207" spans="1:11" x14ac:dyDescent="0.2">
      <c r="A207" s="3" t="s">
        <v>138</v>
      </c>
      <c r="B207" s="12">
        <v>2934</v>
      </c>
      <c r="C207" s="12">
        <v>3128700</v>
      </c>
      <c r="D207" s="12">
        <v>25619</v>
      </c>
      <c r="E207" s="12">
        <v>4942</v>
      </c>
      <c r="F207" s="12">
        <v>1199000</v>
      </c>
      <c r="G207" s="4">
        <v>3128700</v>
      </c>
      <c r="H207" s="5"/>
    </row>
    <row r="208" spans="1:11" x14ac:dyDescent="0.2">
      <c r="A208" s="3" t="s">
        <v>145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5"/>
    </row>
    <row r="209" spans="1:8" x14ac:dyDescent="0.2">
      <c r="A209" s="3" t="s">
        <v>139</v>
      </c>
      <c r="B209" s="12">
        <v>42669</v>
      </c>
      <c r="C209" s="12">
        <v>14218600</v>
      </c>
      <c r="D209" s="12">
        <v>1344847</v>
      </c>
      <c r="E209" s="12">
        <v>259926</v>
      </c>
      <c r="F209" s="12">
        <v>4492400</v>
      </c>
      <c r="G209" s="4">
        <v>14218600</v>
      </c>
      <c r="H209" s="5"/>
    </row>
    <row r="210" spans="1:8" x14ac:dyDescent="0.2">
      <c r="A210" s="3" t="s">
        <v>146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5"/>
    </row>
    <row r="211" spans="1:8" x14ac:dyDescent="0.2">
      <c r="A211" s="3" t="s">
        <v>200</v>
      </c>
      <c r="B211" s="12">
        <v>2923</v>
      </c>
      <c r="C211" s="12">
        <v>8397700</v>
      </c>
      <c r="D211" s="12">
        <v>20906</v>
      </c>
      <c r="E211" s="12">
        <v>4080</v>
      </c>
      <c r="F211" s="12">
        <v>7106600</v>
      </c>
      <c r="G211" s="4">
        <v>8397700</v>
      </c>
      <c r="H211" s="5"/>
    </row>
    <row r="212" spans="1:8" x14ac:dyDescent="0.2">
      <c r="A212" s="3" t="s">
        <v>201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4">
        <v>0</v>
      </c>
      <c r="H212" s="5"/>
    </row>
    <row r="213" spans="1:8" x14ac:dyDescent="0.2">
      <c r="A213" s="3" t="s">
        <v>226</v>
      </c>
      <c r="B213" s="12">
        <v>562</v>
      </c>
      <c r="C213" s="12">
        <v>172100</v>
      </c>
      <c r="D213" s="12">
        <v>6562</v>
      </c>
      <c r="E213" s="12">
        <v>1277</v>
      </c>
      <c r="F213" s="12">
        <v>95200</v>
      </c>
      <c r="G213" s="4">
        <v>172100</v>
      </c>
      <c r="H213" s="5"/>
    </row>
    <row r="214" spans="1:8" x14ac:dyDescent="0.2">
      <c r="A214" s="15" t="s">
        <v>126</v>
      </c>
      <c r="B214" s="16">
        <v>121080</v>
      </c>
      <c r="C214" s="16">
        <v>86776400</v>
      </c>
      <c r="D214" s="16">
        <v>2732659</v>
      </c>
      <c r="E214" s="16">
        <v>510482</v>
      </c>
      <c r="F214" s="16">
        <v>37058900</v>
      </c>
      <c r="G214" s="16">
        <v>86776400</v>
      </c>
      <c r="H214" s="5"/>
    </row>
    <row r="215" spans="1:8" ht="13.5" thickBot="1" x14ac:dyDescent="0.25">
      <c r="A215" s="15" t="s">
        <v>59</v>
      </c>
      <c r="B215" s="16">
        <v>7336208</v>
      </c>
      <c r="C215" s="16">
        <v>185456618</v>
      </c>
      <c r="D215" s="16">
        <v>8229762304.6305008</v>
      </c>
      <c r="E215" s="16">
        <v>1580624008.0944798</v>
      </c>
      <c r="F215" s="16">
        <v>97134902</v>
      </c>
      <c r="G215" s="16">
        <v>185456618</v>
      </c>
      <c r="H215" s="5"/>
    </row>
    <row r="216" spans="1:8" ht="13.5" thickBot="1" x14ac:dyDescent="0.25">
      <c r="A216" s="35" t="s">
        <v>60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7">
        <v>0</v>
      </c>
    </row>
    <row r="217" spans="1:8" x14ac:dyDescent="0.2">
      <c r="A217" s="3" t="s">
        <v>115</v>
      </c>
      <c r="B217" s="1">
        <v>410</v>
      </c>
      <c r="C217" s="13">
        <v>3961.6654868000001</v>
      </c>
      <c r="D217" s="4">
        <v>198083.27434</v>
      </c>
      <c r="E217" s="13">
        <v>38845.189406389101</v>
      </c>
      <c r="F217" s="17">
        <v>393341</v>
      </c>
      <c r="G217" s="4">
        <v>18033385</v>
      </c>
    </row>
    <row r="218" spans="1:8" x14ac:dyDescent="0.2">
      <c r="A218" s="3" t="s">
        <v>119</v>
      </c>
      <c r="B218" s="1">
        <v>13</v>
      </c>
      <c r="C218" s="1">
        <v>158001.92000000001</v>
      </c>
      <c r="D218" s="1">
        <v>7900096</v>
      </c>
      <c r="E218" s="1">
        <v>1549251.0736767701</v>
      </c>
      <c r="F218" s="17">
        <v>201197</v>
      </c>
      <c r="G218" s="4">
        <v>10026812</v>
      </c>
    </row>
    <row r="219" spans="1:8" x14ac:dyDescent="0.2">
      <c r="A219" s="3" t="s">
        <v>61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8" x14ac:dyDescent="0.2">
      <c r="A220" s="3" t="s">
        <v>62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8" x14ac:dyDescent="0.2">
      <c r="A221" s="3" t="s">
        <v>118</v>
      </c>
      <c r="B221" s="1">
        <v>1</v>
      </c>
      <c r="C221" s="1">
        <v>273402.72907200002</v>
      </c>
      <c r="D221" s="1">
        <v>13670136.453600001</v>
      </c>
      <c r="E221" s="1">
        <v>2680786.86360873</v>
      </c>
      <c r="F221" s="17">
        <v>6150</v>
      </c>
      <c r="G221" s="4">
        <v>585412</v>
      </c>
    </row>
    <row r="222" spans="1:8" x14ac:dyDescent="0.2">
      <c r="A222" s="3" t="s">
        <v>63</v>
      </c>
      <c r="B222" s="1">
        <v>20</v>
      </c>
      <c r="C222" s="1">
        <v>52000</v>
      </c>
      <c r="D222" s="1">
        <v>2600000</v>
      </c>
      <c r="E222" s="1">
        <v>509873.90426136903</v>
      </c>
      <c r="F222" s="17">
        <v>79939</v>
      </c>
      <c r="G222" s="4">
        <v>4989420</v>
      </c>
    </row>
    <row r="223" spans="1:8" x14ac:dyDescent="0.2">
      <c r="A223" s="3" t="s">
        <v>64</v>
      </c>
      <c r="B223" s="1">
        <v>4</v>
      </c>
      <c r="C223" s="1">
        <v>40</v>
      </c>
      <c r="D223" s="1">
        <v>2000</v>
      </c>
      <c r="E223" s="1">
        <v>392.21069558566802</v>
      </c>
      <c r="F223" s="17">
        <v>140649</v>
      </c>
      <c r="G223" s="4">
        <v>16999683</v>
      </c>
    </row>
    <row r="224" spans="1:8" x14ac:dyDescent="0.2">
      <c r="A224" s="3" t="s">
        <v>198</v>
      </c>
      <c r="B224" s="1">
        <v>1</v>
      </c>
      <c r="C224" s="1">
        <v>273402.72907200002</v>
      </c>
      <c r="D224" s="1">
        <v>13670136.453600001</v>
      </c>
      <c r="E224" s="1">
        <v>2680786.86360873</v>
      </c>
      <c r="F224" s="1">
        <v>10002</v>
      </c>
      <c r="G224" s="1">
        <v>10002</v>
      </c>
    </row>
    <row r="225" spans="1:7" x14ac:dyDescent="0.2">
      <c r="A225" s="3" t="s">
        <v>120</v>
      </c>
      <c r="B225" s="1">
        <v>1</v>
      </c>
      <c r="C225" s="13">
        <v>273402.72907200002</v>
      </c>
      <c r="D225" s="4">
        <v>13670136.453600001</v>
      </c>
      <c r="E225" s="13">
        <v>2680786.86360873</v>
      </c>
      <c r="F225" s="17">
        <v>564154</v>
      </c>
      <c r="G225" s="4">
        <v>42998307</v>
      </c>
    </row>
    <row r="226" spans="1:7" x14ac:dyDescent="0.2">
      <c r="A226" s="3" t="s">
        <v>116</v>
      </c>
      <c r="B226" s="1">
        <v>0</v>
      </c>
      <c r="C226" s="1">
        <v>0</v>
      </c>
      <c r="D226" s="1">
        <v>0</v>
      </c>
      <c r="E226" s="1">
        <v>0</v>
      </c>
      <c r="F226" s="17">
        <v>0</v>
      </c>
      <c r="G226" s="17">
        <v>0</v>
      </c>
    </row>
    <row r="227" spans="1:7" x14ac:dyDescent="0.2">
      <c r="A227" s="3" t="s">
        <v>65</v>
      </c>
      <c r="B227" s="1">
        <v>0</v>
      </c>
      <c r="C227" s="1">
        <v>0</v>
      </c>
      <c r="D227" s="1">
        <v>0</v>
      </c>
      <c r="E227" s="1">
        <v>0</v>
      </c>
      <c r="F227" s="17">
        <v>853</v>
      </c>
      <c r="G227" s="4">
        <v>25483</v>
      </c>
    </row>
    <row r="228" spans="1:7" x14ac:dyDescent="0.2">
      <c r="A228" s="3" t="s">
        <v>123</v>
      </c>
      <c r="B228" s="1">
        <v>0</v>
      </c>
      <c r="C228" s="1">
        <v>0</v>
      </c>
      <c r="D228" s="1">
        <v>0</v>
      </c>
      <c r="E228" s="1">
        <v>0</v>
      </c>
      <c r="F228" s="17">
        <v>0</v>
      </c>
      <c r="G228" s="17">
        <v>0</v>
      </c>
    </row>
    <row r="229" spans="1:7" x14ac:dyDescent="0.2">
      <c r="A229" s="3" t="s">
        <v>101</v>
      </c>
      <c r="B229" s="1">
        <v>0</v>
      </c>
      <c r="C229" s="1">
        <v>0</v>
      </c>
      <c r="D229" s="1">
        <v>0</v>
      </c>
      <c r="E229" s="1">
        <v>0</v>
      </c>
      <c r="F229" s="1">
        <v>508</v>
      </c>
      <c r="G229" s="4">
        <v>8300</v>
      </c>
    </row>
    <row r="230" spans="1:7" x14ac:dyDescent="0.2">
      <c r="A230" s="3" t="s">
        <v>122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x14ac:dyDescent="0.2">
      <c r="A231" s="3" t="s">
        <v>121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">
      <c r="A232" s="3" t="s">
        <v>117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x14ac:dyDescent="0.2">
      <c r="A233" s="15" t="s">
        <v>66</v>
      </c>
      <c r="B233" s="16">
        <v>450</v>
      </c>
      <c r="C233" s="16">
        <v>1034211.7727028</v>
      </c>
      <c r="D233" s="16">
        <v>51710588.635140002</v>
      </c>
      <c r="E233" s="16">
        <v>10140722.968866304</v>
      </c>
      <c r="F233" s="16">
        <v>1396793</v>
      </c>
      <c r="G233" s="16">
        <v>93676804</v>
      </c>
    </row>
    <row r="234" spans="1:7" x14ac:dyDescent="0.2">
      <c r="A234" s="3" t="s">
        <v>67</v>
      </c>
      <c r="B234" s="18">
        <v>991</v>
      </c>
      <c r="C234" s="24">
        <v>2476.6722795999999</v>
      </c>
      <c r="D234" s="25">
        <v>631464.74776821397</v>
      </c>
      <c r="E234" s="24">
        <v>123833.61397999999</v>
      </c>
      <c r="F234" s="26">
        <v>6008</v>
      </c>
      <c r="G234" s="26">
        <v>812320</v>
      </c>
    </row>
    <row r="235" spans="1:7" x14ac:dyDescent="0.2">
      <c r="A235" s="3" t="s">
        <v>68</v>
      </c>
      <c r="B235" s="1">
        <v>118</v>
      </c>
      <c r="C235" s="24">
        <v>432.00658199999998</v>
      </c>
      <c r="D235" s="25">
        <v>110146.55817963</v>
      </c>
      <c r="E235" s="24">
        <v>21600.329099999999</v>
      </c>
      <c r="F235" s="26">
        <v>1465</v>
      </c>
      <c r="G235" s="26">
        <v>244977</v>
      </c>
    </row>
    <row r="236" spans="1:7" x14ac:dyDescent="0.2">
      <c r="A236" s="3" t="s">
        <v>69</v>
      </c>
      <c r="B236" s="1">
        <v>198</v>
      </c>
      <c r="C236" s="24">
        <v>1446</v>
      </c>
      <c r="D236" s="25">
        <v>173721.04680370001</v>
      </c>
      <c r="E236" s="24">
        <v>34067.626302374803</v>
      </c>
      <c r="F236" s="26">
        <v>19229</v>
      </c>
      <c r="G236" s="26">
        <v>5056653</v>
      </c>
    </row>
    <row r="237" spans="1:7" x14ac:dyDescent="0.2">
      <c r="A237" s="3" t="s">
        <v>70</v>
      </c>
      <c r="B237" s="1">
        <v>19</v>
      </c>
      <c r="C237" s="24">
        <v>605</v>
      </c>
      <c r="D237" s="25">
        <v>65504.044829999999</v>
      </c>
      <c r="E237" s="24">
        <v>12845.6934932245</v>
      </c>
      <c r="F237" s="17">
        <v>11994</v>
      </c>
      <c r="G237" s="26">
        <v>1490225</v>
      </c>
    </row>
    <row r="238" spans="1:7" x14ac:dyDescent="0.2">
      <c r="A238" s="3" t="s">
        <v>71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26">
        <v>6</v>
      </c>
    </row>
    <row r="239" spans="1:7" x14ac:dyDescent="0.2">
      <c r="A239" s="3" t="s">
        <v>72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26">
        <v>0</v>
      </c>
    </row>
    <row r="240" spans="1:7" x14ac:dyDescent="0.2">
      <c r="A240" s="3" t="s">
        <v>73</v>
      </c>
      <c r="B240" s="1">
        <v>1517</v>
      </c>
      <c r="C240" s="24">
        <v>4402926</v>
      </c>
      <c r="D240" s="25">
        <v>496252.55432430003</v>
      </c>
      <c r="E240" s="24">
        <v>97317.779758849196</v>
      </c>
      <c r="F240" s="17">
        <v>2416724</v>
      </c>
      <c r="G240" s="26">
        <v>49079907</v>
      </c>
    </row>
    <row r="241" spans="1:8" x14ac:dyDescent="0.2">
      <c r="A241" s="3" t="s">
        <v>74</v>
      </c>
      <c r="B241" s="1">
        <v>3019</v>
      </c>
      <c r="C241" s="24">
        <v>3914187</v>
      </c>
      <c r="D241" s="25">
        <v>414672.72116000002</v>
      </c>
      <c r="E241" s="24">
        <v>81319.538203282806</v>
      </c>
      <c r="F241" s="17">
        <v>214518</v>
      </c>
      <c r="G241" s="26">
        <v>8928413</v>
      </c>
    </row>
    <row r="242" spans="1:8" x14ac:dyDescent="0.2">
      <c r="A242" s="3" t="s">
        <v>75</v>
      </c>
      <c r="B242" s="1">
        <v>14</v>
      </c>
      <c r="C242" s="24">
        <v>218</v>
      </c>
      <c r="D242" s="25">
        <v>78477.914290000001</v>
      </c>
      <c r="E242" s="24">
        <v>15389.938675896599</v>
      </c>
      <c r="F242" s="17">
        <v>7390</v>
      </c>
      <c r="G242" s="26">
        <v>7127071</v>
      </c>
    </row>
    <row r="243" spans="1:8" x14ac:dyDescent="0.2">
      <c r="A243" s="3" t="s">
        <v>76</v>
      </c>
      <c r="B243" s="1">
        <v>0</v>
      </c>
      <c r="C243" s="1">
        <v>0</v>
      </c>
      <c r="D243" s="1">
        <v>0</v>
      </c>
      <c r="E243" s="1">
        <v>0</v>
      </c>
      <c r="F243" s="17">
        <v>26</v>
      </c>
      <c r="G243" s="26">
        <v>1814387</v>
      </c>
    </row>
    <row r="244" spans="1:8" x14ac:dyDescent="0.2">
      <c r="A244" s="3" t="s">
        <v>124</v>
      </c>
      <c r="B244" s="1">
        <v>30660</v>
      </c>
      <c r="C244" s="24">
        <v>227995776</v>
      </c>
      <c r="D244" s="25">
        <v>5959879.5169630703</v>
      </c>
      <c r="E244" s="24">
        <v>1168764.2454774301</v>
      </c>
      <c r="F244" s="17">
        <v>52411371</v>
      </c>
      <c r="G244" s="26">
        <v>2384292393</v>
      </c>
    </row>
    <row r="245" spans="1:8" x14ac:dyDescent="0.2">
      <c r="A245" s="3" t="s">
        <v>125</v>
      </c>
      <c r="B245" s="1">
        <v>21140</v>
      </c>
      <c r="C245" s="24">
        <v>125267225</v>
      </c>
      <c r="D245" s="25">
        <v>3396988.87288047</v>
      </c>
      <c r="E245" s="24">
        <v>666167.68436461198</v>
      </c>
      <c r="F245" s="17">
        <v>42925411</v>
      </c>
      <c r="G245" s="26">
        <v>2603181628</v>
      </c>
    </row>
    <row r="246" spans="1:8" x14ac:dyDescent="0.2">
      <c r="A246" s="3" t="s">
        <v>211</v>
      </c>
      <c r="B246" s="1">
        <v>0</v>
      </c>
      <c r="C246" s="1">
        <v>0</v>
      </c>
      <c r="D246" s="1">
        <v>0</v>
      </c>
      <c r="E246" s="1">
        <v>0</v>
      </c>
      <c r="F246" s="17">
        <v>390000</v>
      </c>
      <c r="G246" s="17">
        <v>390000</v>
      </c>
    </row>
    <row r="247" spans="1:8" x14ac:dyDescent="0.2">
      <c r="A247" s="15" t="s">
        <v>77</v>
      </c>
      <c r="B247" s="16">
        <v>57676</v>
      </c>
      <c r="C247" s="16">
        <v>361585291.67886162</v>
      </c>
      <c r="D247" s="16">
        <v>11327107.977199383</v>
      </c>
      <c r="E247" s="16">
        <v>2221306.4493556703</v>
      </c>
      <c r="F247" s="16">
        <v>98404136</v>
      </c>
      <c r="G247" s="16">
        <v>5062417980</v>
      </c>
    </row>
    <row r="248" spans="1:8" x14ac:dyDescent="0.2">
      <c r="A248" s="3" t="s">
        <v>78</v>
      </c>
      <c r="B248" s="1">
        <v>51</v>
      </c>
      <c r="C248" s="24">
        <v>417.309189</v>
      </c>
      <c r="D248" s="25">
        <v>106399.237373385</v>
      </c>
      <c r="E248" s="24">
        <v>20865.459449999998</v>
      </c>
      <c r="F248" s="4">
        <v>1614</v>
      </c>
      <c r="G248" s="19">
        <v>37158</v>
      </c>
    </row>
    <row r="249" spans="1:8" x14ac:dyDescent="0.2">
      <c r="A249" s="3" t="s">
        <v>112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8" x14ac:dyDescent="0.2">
      <c r="A250" s="15" t="s">
        <v>114</v>
      </c>
      <c r="B250" s="20">
        <v>51</v>
      </c>
      <c r="C250" s="20">
        <v>417.309189</v>
      </c>
      <c r="D250" s="20">
        <v>106399.237373385</v>
      </c>
      <c r="E250" s="20">
        <v>20865.459449999998</v>
      </c>
      <c r="F250" s="20">
        <v>1614</v>
      </c>
      <c r="G250" s="20">
        <v>37158</v>
      </c>
    </row>
    <row r="251" spans="1:8" ht="13.5" thickBot="1" x14ac:dyDescent="0.25">
      <c r="A251" s="15" t="s">
        <v>79</v>
      </c>
      <c r="B251" s="20">
        <v>58177</v>
      </c>
      <c r="C251" s="20">
        <v>362619920.76075345</v>
      </c>
      <c r="D251" s="20">
        <v>63144095.849712774</v>
      </c>
      <c r="E251" s="20">
        <v>12382894.877671974</v>
      </c>
      <c r="F251" s="20">
        <v>99802543</v>
      </c>
      <c r="G251" s="20">
        <v>5156131942</v>
      </c>
    </row>
    <row r="252" spans="1:8" ht="13.5" thickBot="1" x14ac:dyDescent="0.25">
      <c r="A252" s="35" t="s">
        <v>80</v>
      </c>
      <c r="B252" s="36">
        <v>0</v>
      </c>
      <c r="C252" s="36">
        <v>0</v>
      </c>
      <c r="D252" s="36">
        <v>0</v>
      </c>
      <c r="E252" s="36">
        <v>0</v>
      </c>
      <c r="F252" s="36">
        <v>0</v>
      </c>
      <c r="G252" s="37">
        <v>0</v>
      </c>
    </row>
    <row r="253" spans="1:8" ht="13.5" thickBot="1" x14ac:dyDescent="0.25">
      <c r="A253" s="15" t="s">
        <v>81</v>
      </c>
      <c r="B253" s="16"/>
      <c r="C253" s="16"/>
      <c r="D253" s="16"/>
      <c r="E253" s="16"/>
      <c r="F253" s="16"/>
      <c r="G253" s="16"/>
    </row>
    <row r="254" spans="1:8" ht="13.5" thickBot="1" x14ac:dyDescent="0.25">
      <c r="A254" s="35" t="s">
        <v>82</v>
      </c>
      <c r="B254" s="36">
        <v>0</v>
      </c>
      <c r="C254" s="36">
        <v>0</v>
      </c>
      <c r="D254" s="36">
        <v>0</v>
      </c>
      <c r="E254" s="36">
        <v>0</v>
      </c>
      <c r="F254" s="36">
        <v>0</v>
      </c>
      <c r="G254" s="37">
        <v>0</v>
      </c>
    </row>
    <row r="255" spans="1:8" x14ac:dyDescent="0.2">
      <c r="A255" s="3" t="s">
        <v>83</v>
      </c>
      <c r="B255" s="4">
        <v>642</v>
      </c>
      <c r="C255" s="4">
        <v>1893</v>
      </c>
      <c r="D255" s="4">
        <v>5905</v>
      </c>
      <c r="E255" s="4">
        <v>1134</v>
      </c>
      <c r="F255" s="4">
        <v>0</v>
      </c>
      <c r="G255" s="4">
        <v>1893</v>
      </c>
      <c r="H255" s="5"/>
    </row>
    <row r="256" spans="1:8" x14ac:dyDescent="0.2">
      <c r="A256" s="3" t="s">
        <v>84</v>
      </c>
      <c r="B256" s="4">
        <v>233</v>
      </c>
      <c r="C256" s="4">
        <v>9400</v>
      </c>
      <c r="D256" s="4">
        <v>657</v>
      </c>
      <c r="E256" s="4">
        <v>127</v>
      </c>
      <c r="F256" s="4">
        <v>0</v>
      </c>
      <c r="G256" s="4">
        <v>9400</v>
      </c>
      <c r="H256" s="5"/>
    </row>
    <row r="257" spans="1:8" x14ac:dyDescent="0.2">
      <c r="A257" s="3" t="s">
        <v>85</v>
      </c>
      <c r="B257" s="4">
        <v>109290062</v>
      </c>
      <c r="C257" s="4">
        <v>326765154</v>
      </c>
      <c r="D257" s="4">
        <v>7288984852</v>
      </c>
      <c r="E257" s="4">
        <v>1401753120</v>
      </c>
      <c r="F257" s="4">
        <v>1234871</v>
      </c>
      <c r="G257" s="4">
        <v>326765154</v>
      </c>
      <c r="H257" s="5"/>
    </row>
    <row r="258" spans="1:8" x14ac:dyDescent="0.2">
      <c r="A258" s="3" t="s">
        <v>111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5"/>
    </row>
    <row r="259" spans="1:8" x14ac:dyDescent="0.2">
      <c r="A259" s="3" t="s">
        <v>179</v>
      </c>
      <c r="B259" s="4">
        <v>21146736</v>
      </c>
      <c r="C259" s="4">
        <v>66493690</v>
      </c>
      <c r="D259" s="4">
        <v>3468944513</v>
      </c>
      <c r="E259" s="4">
        <v>667109399</v>
      </c>
      <c r="F259" s="4">
        <v>1349706</v>
      </c>
      <c r="G259" s="4">
        <v>66493690</v>
      </c>
      <c r="H259" s="5"/>
    </row>
    <row r="260" spans="1:8" x14ac:dyDescent="0.2">
      <c r="A260" s="3" t="s">
        <v>148</v>
      </c>
      <c r="B260" s="4">
        <v>38</v>
      </c>
      <c r="C260" s="4">
        <v>387</v>
      </c>
      <c r="D260" s="4">
        <v>277</v>
      </c>
      <c r="E260" s="4">
        <v>52</v>
      </c>
      <c r="F260" s="4">
        <v>221</v>
      </c>
      <c r="G260" s="4">
        <v>387</v>
      </c>
      <c r="H260" s="5"/>
    </row>
    <row r="261" spans="1:8" x14ac:dyDescent="0.2">
      <c r="A261" s="3" t="s">
        <v>44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5"/>
    </row>
    <row r="262" spans="1:8" x14ac:dyDescent="0.2">
      <c r="A262" s="3" t="s">
        <v>149</v>
      </c>
      <c r="B262" s="4">
        <v>30</v>
      </c>
      <c r="C262" s="4">
        <v>141</v>
      </c>
      <c r="D262" s="4">
        <v>101</v>
      </c>
      <c r="E262" s="4">
        <v>20</v>
      </c>
      <c r="F262" s="4">
        <v>275</v>
      </c>
      <c r="G262" s="4">
        <v>141</v>
      </c>
      <c r="H262" s="5"/>
    </row>
    <row r="263" spans="1:8" x14ac:dyDescent="0.2">
      <c r="A263" s="3" t="s">
        <v>108</v>
      </c>
      <c r="B263" s="4">
        <v>4</v>
      </c>
      <c r="C263" s="4">
        <v>79</v>
      </c>
      <c r="D263" s="4">
        <v>4386</v>
      </c>
      <c r="E263" s="4">
        <v>821</v>
      </c>
      <c r="F263" s="4">
        <v>0</v>
      </c>
      <c r="G263" s="4">
        <v>79</v>
      </c>
      <c r="H263" s="5"/>
    </row>
    <row r="264" spans="1:8" x14ac:dyDescent="0.2">
      <c r="A264" s="3" t="s">
        <v>110</v>
      </c>
      <c r="B264" s="4">
        <v>7342</v>
      </c>
      <c r="C264" s="4">
        <v>310064</v>
      </c>
      <c r="D264" s="4">
        <v>15867975.119200001</v>
      </c>
      <c r="E264" s="4">
        <v>3117412.5295600002</v>
      </c>
      <c r="F264" s="4">
        <v>0</v>
      </c>
      <c r="G264" s="4">
        <v>310064</v>
      </c>
      <c r="H264" s="5"/>
    </row>
    <row r="265" spans="1:8" x14ac:dyDescent="0.2">
      <c r="A265" s="3" t="s">
        <v>150</v>
      </c>
      <c r="B265" s="4">
        <v>188852</v>
      </c>
      <c r="C265" s="4">
        <v>365747</v>
      </c>
      <c r="D265" s="4">
        <v>18818630</v>
      </c>
      <c r="E265" s="4">
        <v>3628521</v>
      </c>
      <c r="F265" s="4">
        <v>35357</v>
      </c>
      <c r="G265" s="4">
        <v>365747</v>
      </c>
      <c r="H265" s="5"/>
    </row>
    <row r="266" spans="1:8" x14ac:dyDescent="0.2">
      <c r="A266" s="3" t="s">
        <v>188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5"/>
    </row>
    <row r="267" spans="1:8" x14ac:dyDescent="0.2">
      <c r="A267" s="3" t="s">
        <v>86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5"/>
    </row>
    <row r="268" spans="1:8" x14ac:dyDescent="0.2">
      <c r="A268" s="15" t="s">
        <v>87</v>
      </c>
      <c r="B268" s="21">
        <v>130633939</v>
      </c>
      <c r="C268" s="21">
        <v>393946555</v>
      </c>
      <c r="D268" s="21">
        <v>10792627296.1192</v>
      </c>
      <c r="E268" s="21">
        <v>2075610606.5295601</v>
      </c>
      <c r="F268" s="21">
        <v>2620430</v>
      </c>
      <c r="G268" s="21">
        <v>393946555</v>
      </c>
      <c r="H268" s="5"/>
    </row>
    <row r="269" spans="1:8" x14ac:dyDescent="0.2">
      <c r="A269" s="15" t="s">
        <v>88</v>
      </c>
      <c r="B269" s="21">
        <v>138028324</v>
      </c>
      <c r="C269" s="21">
        <v>942023093.76075339</v>
      </c>
      <c r="D269" s="21">
        <v>19085533696.599411</v>
      </c>
      <c r="E269" s="21">
        <v>3668617509.5017118</v>
      </c>
      <c r="F269" s="21">
        <v>199557875</v>
      </c>
      <c r="G269" s="21">
        <v>5735535115</v>
      </c>
      <c r="H269" s="5"/>
    </row>
    <row r="270" spans="1:8" x14ac:dyDescent="0.2">
      <c r="A270" s="15" t="s">
        <v>89</v>
      </c>
      <c r="B270" s="21">
        <v>7394385</v>
      </c>
      <c r="C270" s="21">
        <v>548076538.76075339</v>
      </c>
      <c r="D270" s="21">
        <v>8292906400.4802113</v>
      </c>
      <c r="E270" s="21">
        <v>1593006902.9721518</v>
      </c>
      <c r="F270" s="21">
        <v>196937445</v>
      </c>
      <c r="G270" s="21">
        <v>5341588560</v>
      </c>
      <c r="H270" s="5"/>
    </row>
    <row r="271" spans="1:8" x14ac:dyDescent="0.2">
      <c r="B271" s="22"/>
      <c r="C271" s="22"/>
      <c r="D271" s="22"/>
      <c r="E271" s="22"/>
      <c r="F271" s="22"/>
      <c r="G271" s="22"/>
    </row>
    <row r="272" spans="1:8" x14ac:dyDescent="0.2">
      <c r="B272" s="5"/>
      <c r="C272" s="5"/>
      <c r="D272" s="5"/>
      <c r="E272" s="5"/>
      <c r="F272" s="5"/>
      <c r="G272" s="5"/>
    </row>
    <row r="273" spans="2:7" x14ac:dyDescent="0.2">
      <c r="B273" s="23"/>
      <c r="C273" s="23"/>
      <c r="D273" s="23"/>
      <c r="E273" s="23"/>
      <c r="F273" s="23"/>
      <c r="G273" s="23"/>
    </row>
    <row r="274" spans="2:7" x14ac:dyDescent="0.2">
      <c r="B274" s="23"/>
      <c r="C274" s="23"/>
      <c r="D274" s="23"/>
      <c r="E274" s="23"/>
      <c r="F274" s="23"/>
      <c r="G274" s="23"/>
    </row>
    <row r="275" spans="2:7" x14ac:dyDescent="0.2">
      <c r="B275" s="23"/>
      <c r="C275" s="23"/>
      <c r="D275" s="23"/>
      <c r="E275" s="23"/>
      <c r="F275" s="23"/>
      <c r="G275" s="23"/>
    </row>
    <row r="276" spans="2:7" x14ac:dyDescent="0.2">
      <c r="B276" s="5"/>
      <c r="C276" s="5"/>
      <c r="D276" s="5"/>
      <c r="E276" s="5"/>
      <c r="F276" s="5"/>
      <c r="G276" s="5"/>
    </row>
    <row r="277" spans="2:7" x14ac:dyDescent="0.2">
      <c r="B277" s="5"/>
      <c r="C277" s="5"/>
      <c r="D277" s="5"/>
      <c r="E277" s="5"/>
      <c r="F277" s="5"/>
      <c r="G277" s="5"/>
    </row>
    <row r="278" spans="2:7" x14ac:dyDescent="0.2">
      <c r="B278" s="5"/>
      <c r="C278" s="5"/>
      <c r="D278" s="5"/>
      <c r="E278" s="5"/>
      <c r="F278" s="5"/>
      <c r="G278" s="5"/>
    </row>
    <row r="279" spans="2:7" x14ac:dyDescent="0.2">
      <c r="B279" s="5"/>
      <c r="C279" s="5"/>
      <c r="D279" s="5"/>
      <c r="E279" s="5"/>
      <c r="F279" s="5"/>
      <c r="G279" s="5"/>
    </row>
  </sheetData>
  <mergeCells count="10">
    <mergeCell ref="A252:G252"/>
    <mergeCell ref="A254:G254"/>
    <mergeCell ref="A3:G3"/>
    <mergeCell ref="A1:A2"/>
    <mergeCell ref="B1:B2"/>
    <mergeCell ref="C1:C2"/>
    <mergeCell ref="D1:E1"/>
    <mergeCell ref="F1:F2"/>
    <mergeCell ref="G1:G2"/>
    <mergeCell ref="A216:G21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0023-611B-442B-AC30-EF014EF0D261}">
  <dimension ref="A1:J295"/>
  <sheetViews>
    <sheetView showGridLines="0" workbookViewId="0">
      <selection activeCell="E12" sqref="E1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11.140625" style="1" bestFit="1" customWidth="1"/>
    <col min="9" max="9" width="9.140625" style="1"/>
    <col min="10" max="10" width="13.28515625" style="1" bestFit="1" customWidth="1"/>
    <col min="11" max="16384" width="9.140625" style="1"/>
  </cols>
  <sheetData>
    <row r="1" spans="1:8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238</v>
      </c>
    </row>
    <row r="2" spans="1:8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8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8" x14ac:dyDescent="0.2">
      <c r="A4" s="3" t="s">
        <v>2</v>
      </c>
      <c r="B4" s="4">
        <v>511259</v>
      </c>
      <c r="C4" s="4">
        <v>2905920</v>
      </c>
      <c r="D4" s="4">
        <v>334975826</v>
      </c>
      <c r="E4" s="4">
        <v>66172272</v>
      </c>
      <c r="F4" s="4">
        <v>281991</v>
      </c>
      <c r="G4" s="4">
        <f>C4+[1]Setembro!G4</f>
        <v>28616430</v>
      </c>
    </row>
    <row r="5" spans="1:8" x14ac:dyDescent="0.2">
      <c r="A5" s="3" t="s">
        <v>7</v>
      </c>
      <c r="B5" s="4">
        <v>49</v>
      </c>
      <c r="C5" s="4">
        <v>32360</v>
      </c>
      <c r="D5" s="4">
        <v>3553785.2450000001</v>
      </c>
      <c r="E5" s="4">
        <v>654049.68237000005</v>
      </c>
      <c r="F5" s="4">
        <v>0</v>
      </c>
      <c r="G5" s="4">
        <f>C5+[1]Setembro!G5</f>
        <v>3444570</v>
      </c>
      <c r="H5" s="4"/>
    </row>
    <row r="6" spans="1:8" x14ac:dyDescent="0.2">
      <c r="A6" s="3" t="s">
        <v>8</v>
      </c>
      <c r="B6" s="4">
        <v>26</v>
      </c>
      <c r="C6" s="4">
        <v>174</v>
      </c>
      <c r="D6" s="4">
        <v>33541</v>
      </c>
      <c r="E6" s="4">
        <v>6688</v>
      </c>
      <c r="F6" s="4">
        <v>2478</v>
      </c>
      <c r="G6" s="4">
        <f>C6+[1]Setembro!G6</f>
        <v>35383</v>
      </c>
    </row>
    <row r="7" spans="1:8" ht="14.25" customHeight="1" x14ac:dyDescent="0.2">
      <c r="A7" s="3" t="s">
        <v>9</v>
      </c>
      <c r="B7" s="4">
        <v>17053</v>
      </c>
      <c r="C7" s="4">
        <v>37567</v>
      </c>
      <c r="D7" s="4">
        <v>40774694</v>
      </c>
      <c r="E7" s="4">
        <v>8058918</v>
      </c>
      <c r="F7" s="4">
        <v>10253</v>
      </c>
      <c r="G7" s="4">
        <f>C7+[1]Setembro!G7</f>
        <v>378857</v>
      </c>
    </row>
    <row r="8" spans="1:8" x14ac:dyDescent="0.2">
      <c r="A8" s="3" t="s">
        <v>3</v>
      </c>
      <c r="B8" s="4">
        <v>134</v>
      </c>
      <c r="C8" s="4">
        <v>1535</v>
      </c>
      <c r="D8" s="4">
        <v>19890</v>
      </c>
      <c r="E8" s="4">
        <v>3927</v>
      </c>
      <c r="F8" s="4">
        <v>3125</v>
      </c>
      <c r="G8" s="4">
        <f>C8+[1]Setembro!G8</f>
        <v>29478</v>
      </c>
    </row>
    <row r="9" spans="1:8" x14ac:dyDescent="0.2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f>C9+[1]Setembro!G9</f>
        <v>1139</v>
      </c>
    </row>
    <row r="10" spans="1:8" x14ac:dyDescent="0.2">
      <c r="A10" s="3" t="s">
        <v>5</v>
      </c>
      <c r="B10" s="4">
        <v>201</v>
      </c>
      <c r="C10" s="4">
        <v>2631</v>
      </c>
      <c r="D10" s="4">
        <v>80873</v>
      </c>
      <c r="E10" s="4">
        <v>15977</v>
      </c>
      <c r="F10" s="4">
        <v>4722</v>
      </c>
      <c r="G10" s="4">
        <f>C10+[1]Setembro!G10</f>
        <v>64193</v>
      </c>
    </row>
    <row r="11" spans="1:8" x14ac:dyDescent="0.2">
      <c r="A11" s="3" t="s">
        <v>147</v>
      </c>
      <c r="B11" s="4">
        <v>1</v>
      </c>
      <c r="C11" s="4">
        <v>8</v>
      </c>
      <c r="D11" s="4">
        <v>8962</v>
      </c>
      <c r="E11" s="4">
        <v>1780</v>
      </c>
      <c r="F11" s="4">
        <v>0</v>
      </c>
      <c r="G11" s="4">
        <f>C11+[1]Setembro!G11</f>
        <v>3491</v>
      </c>
    </row>
    <row r="12" spans="1:8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C12+[1]Setembro!G12</f>
        <v>44166</v>
      </c>
    </row>
    <row r="13" spans="1:8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>C13+[1]Setembro!G13</f>
        <v>0</v>
      </c>
    </row>
    <row r="14" spans="1:8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>C14+[1]Setembro!G14</f>
        <v>0</v>
      </c>
    </row>
    <row r="15" spans="1:8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f>C15+[1]Setembro!G15</f>
        <v>0</v>
      </c>
    </row>
    <row r="16" spans="1:8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f>C16+[1]Setembro!G16</f>
        <v>0</v>
      </c>
    </row>
    <row r="17" spans="1:7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f>C17+[1]Setembro!G17</f>
        <v>0</v>
      </c>
    </row>
    <row r="18" spans="1:7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>C18+[1]Setembro!G18</f>
        <v>0</v>
      </c>
    </row>
    <row r="19" spans="1:7" x14ac:dyDescent="0.2">
      <c r="A19" s="3" t="s">
        <v>194</v>
      </c>
      <c r="B19" s="4">
        <v>2</v>
      </c>
      <c r="C19" s="4">
        <v>200</v>
      </c>
      <c r="D19" s="4">
        <v>10899</v>
      </c>
      <c r="E19" s="4">
        <v>2145</v>
      </c>
      <c r="F19" s="4">
        <v>0</v>
      </c>
      <c r="G19" s="4">
        <f>C19+[1]Setembro!G19</f>
        <v>200</v>
      </c>
    </row>
    <row r="20" spans="1:7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>C20+[1]Setembro!G20</f>
        <v>0</v>
      </c>
    </row>
    <row r="21" spans="1:7" x14ac:dyDescent="0.2">
      <c r="A21" s="3" t="s">
        <v>203</v>
      </c>
      <c r="B21" s="4">
        <v>11</v>
      </c>
      <c r="C21" s="4">
        <v>12</v>
      </c>
      <c r="D21" s="4">
        <v>2633</v>
      </c>
      <c r="E21" s="4">
        <v>519</v>
      </c>
      <c r="F21" s="4">
        <v>88</v>
      </c>
      <c r="G21" s="4">
        <f>C21+[1]Setembro!G21</f>
        <v>4809</v>
      </c>
    </row>
    <row r="22" spans="1:7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f>C22+[1]Setembro!G22</f>
        <v>154</v>
      </c>
    </row>
    <row r="23" spans="1:7" x14ac:dyDescent="0.2">
      <c r="A23" s="3" t="s">
        <v>204</v>
      </c>
      <c r="B23" s="4">
        <v>83</v>
      </c>
      <c r="C23" s="4">
        <v>118</v>
      </c>
      <c r="D23" s="4">
        <v>47050</v>
      </c>
      <c r="E23" s="4">
        <v>9350</v>
      </c>
      <c r="F23" s="4">
        <v>60</v>
      </c>
      <c r="G23" s="4">
        <f>C23+[1]Setembro!G23</f>
        <v>552</v>
      </c>
    </row>
    <row r="24" spans="1:7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f>C24+[1]Setembro!G24</f>
        <v>0</v>
      </c>
    </row>
    <row r="25" spans="1:7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f>C25+[1]Setembro!G25</f>
        <v>0</v>
      </c>
    </row>
    <row r="26" spans="1:7" x14ac:dyDescent="0.2">
      <c r="A26" s="6" t="s">
        <v>15</v>
      </c>
      <c r="B26" s="7">
        <f t="shared" ref="B26:F26" si="0">SUM(B4:B25)</f>
        <v>528819</v>
      </c>
      <c r="C26" s="7">
        <f t="shared" si="0"/>
        <v>2980525</v>
      </c>
      <c r="D26" s="7">
        <f t="shared" si="0"/>
        <v>379508153.245</v>
      </c>
      <c r="E26" s="7">
        <f>SUM(E4:E25)</f>
        <v>74925625.682370007</v>
      </c>
      <c r="F26" s="7">
        <f t="shared" si="0"/>
        <v>302717</v>
      </c>
      <c r="G26" s="7">
        <f>SUM(G4:G25)</f>
        <v>32623422</v>
      </c>
    </row>
    <row r="27" spans="1:7" x14ac:dyDescent="0.2">
      <c r="A27" s="27" t="s">
        <v>16</v>
      </c>
      <c r="B27" s="13">
        <v>6391941</v>
      </c>
      <c r="C27" s="13">
        <v>96581840</v>
      </c>
      <c r="D27" s="13">
        <v>8096118437</v>
      </c>
      <c r="E27" s="13">
        <v>1598422434</v>
      </c>
      <c r="F27" s="13">
        <v>32585478</v>
      </c>
      <c r="G27" s="4">
        <f>C27+[1]Setembro!G27</f>
        <v>751432473</v>
      </c>
    </row>
    <row r="28" spans="1:7" x14ac:dyDescent="0.2">
      <c r="A28" s="27" t="s">
        <v>105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4">
        <f>C28+[1]Setembro!G28</f>
        <v>0</v>
      </c>
    </row>
    <row r="29" spans="1:7" x14ac:dyDescent="0.2">
      <c r="A29" s="27" t="s">
        <v>104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4">
        <f>C29+[1]Setembro!G29</f>
        <v>0</v>
      </c>
    </row>
    <row r="30" spans="1:7" x14ac:dyDescent="0.2">
      <c r="A30" s="27" t="s">
        <v>17</v>
      </c>
      <c r="B30" s="13">
        <v>0</v>
      </c>
      <c r="C30" s="13">
        <v>0</v>
      </c>
      <c r="D30" s="13">
        <v>0</v>
      </c>
      <c r="E30" s="13">
        <v>0</v>
      </c>
      <c r="F30" s="13">
        <v>4000</v>
      </c>
      <c r="G30" s="4">
        <f>C30+[1]Setembro!G30</f>
        <v>4000</v>
      </c>
    </row>
    <row r="31" spans="1:7" x14ac:dyDescent="0.2">
      <c r="A31" s="27" t="s">
        <v>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4">
        <f>C31+[1]Setembro!G31</f>
        <v>0</v>
      </c>
    </row>
    <row r="32" spans="1:7" x14ac:dyDescent="0.2">
      <c r="A32" s="27" t="s">
        <v>18</v>
      </c>
      <c r="B32" s="13">
        <v>17</v>
      </c>
      <c r="C32" s="13">
        <v>170000</v>
      </c>
      <c r="D32" s="13">
        <v>25294</v>
      </c>
      <c r="E32" s="13">
        <v>5009</v>
      </c>
      <c r="F32" s="13">
        <v>156000</v>
      </c>
      <c r="G32" s="4">
        <f>C32+[1]Setembro!G32</f>
        <v>176000</v>
      </c>
    </row>
    <row r="33" spans="1:7" x14ac:dyDescent="0.2">
      <c r="A33" s="27" t="s">
        <v>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4">
        <f>C33+[1]Setembro!G33</f>
        <v>0</v>
      </c>
    </row>
    <row r="34" spans="1:7" x14ac:dyDescent="0.2">
      <c r="A34" s="27" t="s">
        <v>19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4">
        <f>C34+[1]Setembro!G34</f>
        <v>0</v>
      </c>
    </row>
    <row r="35" spans="1:7" x14ac:dyDescent="0.2">
      <c r="A35" s="27" t="s">
        <v>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4">
        <f>C35+[1]Setembro!G35</f>
        <v>0</v>
      </c>
    </row>
    <row r="36" spans="1:7" x14ac:dyDescent="0.2">
      <c r="A36" s="27" t="s">
        <v>20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4">
        <f>C36+[1]Setembro!G36</f>
        <v>0</v>
      </c>
    </row>
    <row r="37" spans="1:7" x14ac:dyDescent="0.2">
      <c r="A37" s="27" t="s">
        <v>6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4">
        <f>C37+[1]Setembro!G37</f>
        <v>0</v>
      </c>
    </row>
    <row r="38" spans="1:7" x14ac:dyDescent="0.2">
      <c r="A38" s="27" t="s">
        <v>106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4">
        <f>C38+[1]Setembro!G38</f>
        <v>0</v>
      </c>
    </row>
    <row r="39" spans="1:7" x14ac:dyDescent="0.2">
      <c r="A39" s="27" t="s">
        <v>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4">
        <f>C39+[1]Setembro!G39</f>
        <v>0</v>
      </c>
    </row>
    <row r="40" spans="1:7" x14ac:dyDescent="0.2">
      <c r="A40" s="27" t="s">
        <v>107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4">
        <f>C40+[1]Setembro!G40</f>
        <v>0</v>
      </c>
    </row>
    <row r="41" spans="1:7" x14ac:dyDescent="0.2">
      <c r="A41" s="27" t="s">
        <v>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4">
        <f>C41+[1]Setembro!G41</f>
        <v>0</v>
      </c>
    </row>
    <row r="42" spans="1:7" x14ac:dyDescent="0.2">
      <c r="A42" s="28" t="s">
        <v>21</v>
      </c>
      <c r="B42" s="29">
        <v>236</v>
      </c>
      <c r="C42" s="29">
        <v>434130</v>
      </c>
      <c r="D42" s="29">
        <v>36074</v>
      </c>
      <c r="E42" s="29">
        <v>7176</v>
      </c>
      <c r="F42" s="29">
        <v>13192348</v>
      </c>
      <c r="G42" s="4">
        <f>C42+[1]Setembro!G42</f>
        <v>40575666</v>
      </c>
    </row>
    <row r="43" spans="1:7" x14ac:dyDescent="0.2">
      <c r="A43" s="28" t="s">
        <v>4</v>
      </c>
      <c r="B43" s="29">
        <v>53</v>
      </c>
      <c r="C43" s="29">
        <v>40176</v>
      </c>
      <c r="D43" s="29">
        <v>14883118</v>
      </c>
      <c r="E43" s="29">
        <v>2936743</v>
      </c>
      <c r="F43" s="29">
        <v>0</v>
      </c>
      <c r="G43" s="4">
        <f>C43+[1]Setembro!G43</f>
        <v>436501</v>
      </c>
    </row>
    <row r="44" spans="1:7" x14ac:dyDescent="0.2">
      <c r="A44" s="27" t="s">
        <v>22</v>
      </c>
      <c r="B44" s="13">
        <v>1376</v>
      </c>
      <c r="C44" s="13">
        <v>19522036</v>
      </c>
      <c r="D44" s="13">
        <v>3891121</v>
      </c>
      <c r="E44" s="13">
        <v>767749</v>
      </c>
      <c r="F44" s="13">
        <v>40711500</v>
      </c>
      <c r="G44" s="4">
        <f>C44+[1]Setembro!G44</f>
        <v>199410083</v>
      </c>
    </row>
    <row r="45" spans="1:7" x14ac:dyDescent="0.2">
      <c r="A45" s="27" t="s">
        <v>6</v>
      </c>
      <c r="B45" s="13">
        <v>428</v>
      </c>
      <c r="C45" s="13">
        <v>5660175</v>
      </c>
      <c r="D45" s="13">
        <v>2098635572</v>
      </c>
      <c r="E45" s="13">
        <v>414103588</v>
      </c>
      <c r="F45" s="13">
        <v>0</v>
      </c>
      <c r="G45" s="4">
        <f>C45+[1]Setembro!G45</f>
        <v>13830264</v>
      </c>
    </row>
    <row r="46" spans="1:7" x14ac:dyDescent="0.2">
      <c r="A46" s="27" t="s">
        <v>97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4">
        <f>C46+[1]Setembro!G46</f>
        <v>0</v>
      </c>
    </row>
    <row r="47" spans="1:7" x14ac:dyDescent="0.2">
      <c r="A47" s="27" t="s">
        <v>98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4">
        <f>C47+[1]Setembro!G47</f>
        <v>0</v>
      </c>
    </row>
    <row r="48" spans="1:7" ht="15" x14ac:dyDescent="0.25">
      <c r="A48" s="30" t="s">
        <v>205</v>
      </c>
      <c r="B48" s="13">
        <v>1640</v>
      </c>
      <c r="C48" s="13">
        <v>279456768</v>
      </c>
      <c r="D48" s="13">
        <v>77168604</v>
      </c>
      <c r="E48" s="13">
        <v>15228831</v>
      </c>
      <c r="F48" s="13">
        <v>0</v>
      </c>
      <c r="G48" s="4">
        <f>C48+[1]Setembro!G48</f>
        <v>459574925</v>
      </c>
    </row>
    <row r="49" spans="1:10" ht="15" x14ac:dyDescent="0.25">
      <c r="A49" s="30" t="s">
        <v>206</v>
      </c>
      <c r="B49" s="13">
        <v>3260</v>
      </c>
      <c r="C49" s="13">
        <v>189294133</v>
      </c>
      <c r="D49" s="13">
        <v>221235329</v>
      </c>
      <c r="E49" s="13">
        <v>43553458</v>
      </c>
      <c r="F49" s="13">
        <v>0</v>
      </c>
      <c r="G49" s="4">
        <f>C49+[1]Setembro!G49</f>
        <v>282773282</v>
      </c>
    </row>
    <row r="50" spans="1:10" x14ac:dyDescent="0.2">
      <c r="A50" s="3" t="s">
        <v>227</v>
      </c>
      <c r="B50" s="13">
        <v>290</v>
      </c>
      <c r="C50" s="13">
        <v>49233391</v>
      </c>
      <c r="D50" s="13">
        <v>6660310</v>
      </c>
      <c r="E50" s="13">
        <v>1275083</v>
      </c>
      <c r="F50" s="13">
        <v>0</v>
      </c>
      <c r="G50" s="4">
        <f>C50+[1]Setembro!G50</f>
        <v>99582163</v>
      </c>
    </row>
    <row r="51" spans="1:10" x14ac:dyDescent="0.2">
      <c r="A51" s="27" t="s">
        <v>96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4">
        <f>C51+[1]Setembro!G51</f>
        <v>0</v>
      </c>
    </row>
    <row r="52" spans="1:10" x14ac:dyDescent="0.2">
      <c r="A52" s="27" t="s">
        <v>23</v>
      </c>
      <c r="B52" s="13">
        <v>194</v>
      </c>
      <c r="C52" s="13">
        <v>316604</v>
      </c>
      <c r="D52" s="13">
        <v>79550563</v>
      </c>
      <c r="E52" s="13">
        <v>15753998</v>
      </c>
      <c r="F52" s="13">
        <v>4566295</v>
      </c>
      <c r="G52" s="4">
        <f>C52+[1]Setembro!G52</f>
        <v>2206706</v>
      </c>
    </row>
    <row r="53" spans="1:10" s="10" customFormat="1" x14ac:dyDescent="0.2">
      <c r="A53" s="27" t="s">
        <v>24</v>
      </c>
      <c r="B53" s="13">
        <v>6458</v>
      </c>
      <c r="C53" s="13">
        <v>6449730</v>
      </c>
      <c r="D53" s="13">
        <v>514616875.30434996</v>
      </c>
      <c r="E53" s="13">
        <v>93293105.810139999</v>
      </c>
      <c r="F53" s="13">
        <v>0</v>
      </c>
      <c r="G53" s="4">
        <f>C53+[1]Setembro!G53</f>
        <v>57422256</v>
      </c>
      <c r="J53" s="1"/>
    </row>
    <row r="54" spans="1:10" s="10" customFormat="1" ht="15" x14ac:dyDescent="0.25">
      <c r="A54" s="30" t="s">
        <v>209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4">
        <f>C54+[1]Setembro!G54</f>
        <v>0</v>
      </c>
      <c r="J54" s="1"/>
    </row>
    <row r="55" spans="1:10" s="10" customFormat="1" ht="15" x14ac:dyDescent="0.25">
      <c r="A55" s="30" t="s">
        <v>210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4">
        <f>C55+[1]Setembro!G55</f>
        <v>0</v>
      </c>
      <c r="J55" s="1"/>
    </row>
    <row r="56" spans="1:10" x14ac:dyDescent="0.2">
      <c r="A56" s="27" t="s">
        <v>25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4">
        <f>C56+[1]Setembro!G56</f>
        <v>0</v>
      </c>
    </row>
    <row r="57" spans="1:10" ht="14.25" customHeight="1" x14ac:dyDescent="0.2">
      <c r="A57" s="27" t="s">
        <v>26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4">
        <f>C57+[1]Setembro!G57</f>
        <v>0</v>
      </c>
    </row>
    <row r="58" spans="1:10" x14ac:dyDescent="0.2">
      <c r="A58" s="27" t="s">
        <v>27</v>
      </c>
      <c r="B58" s="13">
        <v>1</v>
      </c>
      <c r="C58" s="13">
        <v>5000</v>
      </c>
      <c r="D58" s="13">
        <v>1216435</v>
      </c>
      <c r="E58" s="13">
        <v>240745</v>
      </c>
      <c r="F58" s="13">
        <v>2011728</v>
      </c>
      <c r="G58" s="4">
        <f>C58+[1]Setembro!G58</f>
        <v>6049</v>
      </c>
    </row>
    <row r="59" spans="1:10" x14ac:dyDescent="0.2">
      <c r="A59" s="27" t="s">
        <v>28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4">
        <f>C59+[1]Setembro!G59</f>
        <v>0</v>
      </c>
    </row>
    <row r="60" spans="1:10" x14ac:dyDescent="0.2">
      <c r="A60" s="27" t="s">
        <v>29</v>
      </c>
      <c r="B60" s="13">
        <v>8080</v>
      </c>
      <c r="C60" s="13">
        <v>1304164</v>
      </c>
      <c r="D60" s="13">
        <v>179596540</v>
      </c>
      <c r="E60" s="13">
        <v>35424206</v>
      </c>
      <c r="F60" s="13">
        <v>1494814</v>
      </c>
      <c r="G60" s="4">
        <f>C60+[1]Setembro!G60</f>
        <v>12128814</v>
      </c>
    </row>
    <row r="61" spans="1:10" ht="15" x14ac:dyDescent="0.25">
      <c r="A61" s="30" t="s">
        <v>207</v>
      </c>
      <c r="B61" s="13">
        <v>25</v>
      </c>
      <c r="C61" s="13">
        <v>2876079</v>
      </c>
      <c r="D61" s="13">
        <v>12144119</v>
      </c>
      <c r="E61" s="13">
        <v>2354626</v>
      </c>
      <c r="F61" s="13">
        <v>0</v>
      </c>
      <c r="G61" s="4">
        <f>C61+[1]Setembro!G61</f>
        <v>3145554</v>
      </c>
    </row>
    <row r="62" spans="1:10" ht="15" x14ac:dyDescent="0.25">
      <c r="A62" s="30" t="s">
        <v>208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4">
        <f>C62+[1]Setembro!G62</f>
        <v>20875</v>
      </c>
    </row>
    <row r="63" spans="1:10" x14ac:dyDescent="0.2">
      <c r="A63" s="3" t="s">
        <v>195</v>
      </c>
      <c r="B63" s="13">
        <v>406</v>
      </c>
      <c r="C63" s="13">
        <v>51692</v>
      </c>
      <c r="D63" s="13">
        <v>188004</v>
      </c>
      <c r="E63" s="13">
        <v>36960</v>
      </c>
      <c r="F63" s="13">
        <v>60490</v>
      </c>
      <c r="G63" s="4">
        <f>C63+[1]Setembro!G63</f>
        <v>692297</v>
      </c>
    </row>
    <row r="64" spans="1:10" x14ac:dyDescent="0.2">
      <c r="A64" s="3" t="s">
        <v>4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4">
        <f>C64+[1]Setembro!G64</f>
        <v>75271</v>
      </c>
    </row>
    <row r="65" spans="1:7" x14ac:dyDescent="0.2">
      <c r="A65" s="3" t="s">
        <v>197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4">
        <f>C65+[1]Setembro!G65</f>
        <v>0</v>
      </c>
    </row>
    <row r="66" spans="1:7" x14ac:dyDescent="0.2">
      <c r="A66" s="3" t="s">
        <v>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4">
        <f>C66+[1]Setembro!G66</f>
        <v>0</v>
      </c>
    </row>
    <row r="67" spans="1:7" x14ac:dyDescent="0.2">
      <c r="A67" s="6" t="s">
        <v>30</v>
      </c>
      <c r="B67" s="7">
        <f t="shared" ref="B67:F67" si="1">SUM(B27:B66)</f>
        <v>6414405</v>
      </c>
      <c r="C67" s="7">
        <f t="shared" si="1"/>
        <v>651395918</v>
      </c>
      <c r="D67" s="7">
        <f t="shared" si="1"/>
        <v>11305966395.30435</v>
      </c>
      <c r="E67" s="7">
        <f t="shared" si="1"/>
        <v>2223403711.8101401</v>
      </c>
      <c r="F67" s="7">
        <f t="shared" si="1"/>
        <v>94782653</v>
      </c>
      <c r="G67" s="7">
        <f>SUM(G27:G66)</f>
        <v>1923493179</v>
      </c>
    </row>
    <row r="68" spans="1:7" x14ac:dyDescent="0.2">
      <c r="A68" s="3" t="s">
        <v>178</v>
      </c>
      <c r="B68" s="4">
        <v>730256</v>
      </c>
      <c r="C68" s="4">
        <v>6321055</v>
      </c>
      <c r="D68" s="4">
        <v>1604265973</v>
      </c>
      <c r="E68" s="4">
        <v>316813165</v>
      </c>
      <c r="F68" s="4">
        <v>1086366</v>
      </c>
      <c r="G68" s="4">
        <f>C68+[1]Setembro!G68</f>
        <v>55020775</v>
      </c>
    </row>
    <row r="69" spans="1:7" x14ac:dyDescent="0.2">
      <c r="A69" s="3" t="s">
        <v>31</v>
      </c>
      <c r="B69" s="4">
        <v>510</v>
      </c>
      <c r="C69" s="4">
        <v>451780</v>
      </c>
      <c r="D69" s="4">
        <v>755425</v>
      </c>
      <c r="E69" s="4">
        <v>149793</v>
      </c>
      <c r="F69" s="4">
        <v>541243</v>
      </c>
      <c r="G69" s="4">
        <f>C69+[1]Setembro!G69</f>
        <v>2009635</v>
      </c>
    </row>
    <row r="70" spans="1:7" x14ac:dyDescent="0.2">
      <c r="A70" s="3" t="s">
        <v>32</v>
      </c>
      <c r="B70" s="4">
        <v>59</v>
      </c>
      <c r="C70" s="4">
        <v>8700</v>
      </c>
      <c r="D70" s="4">
        <v>2158112</v>
      </c>
      <c r="E70" s="4">
        <v>425840</v>
      </c>
      <c r="F70" s="4">
        <v>0</v>
      </c>
      <c r="G70" s="4">
        <f>C70+[1]Setembro!G70</f>
        <v>54013</v>
      </c>
    </row>
    <row r="71" spans="1:7" x14ac:dyDescent="0.2">
      <c r="A71" s="3" t="s">
        <v>33</v>
      </c>
      <c r="B71" s="4">
        <v>434</v>
      </c>
      <c r="C71" s="4">
        <v>201780</v>
      </c>
      <c r="D71" s="4">
        <v>735394</v>
      </c>
      <c r="E71" s="4">
        <v>146033</v>
      </c>
      <c r="F71" s="4">
        <v>237712</v>
      </c>
      <c r="G71" s="4">
        <f>C71+[1]Setembro!G71</f>
        <v>2105360</v>
      </c>
    </row>
    <row r="72" spans="1:7" x14ac:dyDescent="0.2">
      <c r="A72" s="3" t="s">
        <v>34</v>
      </c>
      <c r="B72" s="4">
        <v>22</v>
      </c>
      <c r="C72" s="4">
        <v>2610</v>
      </c>
      <c r="D72" s="4">
        <v>683544</v>
      </c>
      <c r="E72" s="4">
        <v>134877</v>
      </c>
      <c r="F72" s="4">
        <v>0</v>
      </c>
      <c r="G72" s="4">
        <f>C72+[1]Setembro!G72</f>
        <v>190480</v>
      </c>
    </row>
    <row r="73" spans="1:7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f>C73+[1]Setembro!G73</f>
        <v>600</v>
      </c>
    </row>
    <row r="74" spans="1:7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f>C74+[1]Setembro!G74</f>
        <v>500</v>
      </c>
    </row>
    <row r="75" spans="1:7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f>C75+[1]Setembro!G75</f>
        <v>1600</v>
      </c>
    </row>
    <row r="76" spans="1:7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f>C76+[1]Setembro!G76</f>
        <v>100</v>
      </c>
    </row>
    <row r="77" spans="1:7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f>C77+[1]Setembro!G77</f>
        <v>500</v>
      </c>
    </row>
    <row r="78" spans="1:7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f>C78+[1]Setembro!G78</f>
        <v>0</v>
      </c>
    </row>
    <row r="79" spans="1:7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f>C79+[1]Setembro!G79</f>
        <v>0</v>
      </c>
    </row>
    <row r="80" spans="1:7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f>C80+[1]Setembro!G80</f>
        <v>0</v>
      </c>
    </row>
    <row r="81" spans="1:10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f>C81+[1]Setembro!G81</f>
        <v>1000</v>
      </c>
    </row>
    <row r="82" spans="1:10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f>C82+[1]Setembro!G82</f>
        <v>0</v>
      </c>
    </row>
    <row r="83" spans="1:10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f>C83+[1]Setembro!G83</f>
        <v>1000</v>
      </c>
    </row>
    <row r="84" spans="1:10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f>C84+[1]Setembro!G84</f>
        <v>0</v>
      </c>
    </row>
    <row r="85" spans="1:10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f>C85+[1]Setembro!G85</f>
        <v>0</v>
      </c>
    </row>
    <row r="86" spans="1:10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f>C86+[1]Setembro!G86</f>
        <v>0</v>
      </c>
    </row>
    <row r="87" spans="1:10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f>C87+[1]Setembro!G87</f>
        <v>0</v>
      </c>
    </row>
    <row r="88" spans="1:10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f>C88+[1]Setembro!G88</f>
        <v>0</v>
      </c>
    </row>
    <row r="89" spans="1:10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f>C89+[1]Setembro!G89</f>
        <v>0</v>
      </c>
    </row>
    <row r="90" spans="1:10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f>C90+[1]Setembro!G90</f>
        <v>0</v>
      </c>
    </row>
    <row r="91" spans="1:10" x14ac:dyDescent="0.2">
      <c r="A91" s="3" t="s">
        <v>37</v>
      </c>
      <c r="B91" s="4">
        <v>2761</v>
      </c>
      <c r="C91" s="4">
        <v>456810</v>
      </c>
      <c r="D91" s="4">
        <v>125785501.575</v>
      </c>
      <c r="E91" s="4">
        <v>22947762.949099999</v>
      </c>
      <c r="F91" s="4">
        <v>0</v>
      </c>
      <c r="G91" s="4">
        <f>C91+[1]Setembro!G91</f>
        <v>5009445</v>
      </c>
    </row>
    <row r="92" spans="1:10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f>C92+[1]Setembro!G92</f>
        <v>0</v>
      </c>
    </row>
    <row r="93" spans="1:10" x14ac:dyDescent="0.2">
      <c r="A93" s="3" t="s">
        <v>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f>C93+[1]Setembro!G93</f>
        <v>11187880</v>
      </c>
      <c r="H93" s="5"/>
    </row>
    <row r="94" spans="1:10" s="10" customFormat="1" x14ac:dyDescent="0.2">
      <c r="A94" s="3" t="s">
        <v>199</v>
      </c>
      <c r="B94" s="4">
        <v>4</v>
      </c>
      <c r="C94" s="4">
        <v>750</v>
      </c>
      <c r="D94" s="4">
        <v>208711.25</v>
      </c>
      <c r="E94" s="4">
        <v>37847.284359999998</v>
      </c>
      <c r="F94" s="4">
        <v>0</v>
      </c>
      <c r="G94" s="4">
        <f>C94+[1]Setembro!G94</f>
        <v>1500</v>
      </c>
      <c r="H94" s="5"/>
      <c r="I94" s="1"/>
      <c r="J94" s="1"/>
    </row>
    <row r="95" spans="1:10" x14ac:dyDescent="0.2">
      <c r="A95" s="3" t="s">
        <v>192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f>C95+[1]Setembro!G95</f>
        <v>0</v>
      </c>
      <c r="H95" s="11"/>
      <c r="I95" s="10"/>
    </row>
    <row r="96" spans="1:10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f>C96+[1]Setembro!G96</f>
        <v>0</v>
      </c>
      <c r="H96" s="11"/>
      <c r="I96" s="10"/>
    </row>
    <row r="97" spans="1:7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f>C97+[1]Setembro!G97</f>
        <v>0</v>
      </c>
    </row>
    <row r="98" spans="1:7" x14ac:dyDescent="0.2">
      <c r="A98" s="3" t="s">
        <v>157</v>
      </c>
      <c r="B98" s="4">
        <v>1259</v>
      </c>
      <c r="C98" s="4">
        <v>171650</v>
      </c>
      <c r="D98" s="4">
        <v>9166354</v>
      </c>
      <c r="E98" s="4">
        <v>1818333</v>
      </c>
      <c r="F98" s="4">
        <v>69045</v>
      </c>
      <c r="G98" s="4">
        <f>C98+[1]Setembro!G98</f>
        <v>1127293</v>
      </c>
    </row>
    <row r="99" spans="1:7" x14ac:dyDescent="0.2">
      <c r="A99" s="3" t="s">
        <v>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f>C99+[1]Setembro!G99</f>
        <v>8316</v>
      </c>
    </row>
    <row r="100" spans="1:7" x14ac:dyDescent="0.2">
      <c r="A100" s="3" t="s">
        <v>158</v>
      </c>
      <c r="B100" s="4">
        <v>36</v>
      </c>
      <c r="C100" s="4">
        <v>1700</v>
      </c>
      <c r="D100" s="4">
        <v>452034</v>
      </c>
      <c r="E100" s="4">
        <v>90663</v>
      </c>
      <c r="F100" s="4">
        <v>887</v>
      </c>
      <c r="G100" s="4">
        <f>C100+[1]Setembro!G100</f>
        <v>73560</v>
      </c>
    </row>
    <row r="101" spans="1:7" x14ac:dyDescent="0.2">
      <c r="A101" s="3" t="s">
        <v>161</v>
      </c>
      <c r="B101" s="4">
        <v>5</v>
      </c>
      <c r="C101" s="4">
        <v>186</v>
      </c>
      <c r="D101" s="4">
        <v>31026</v>
      </c>
      <c r="E101" s="4">
        <v>6266</v>
      </c>
      <c r="F101" s="4">
        <v>2195</v>
      </c>
      <c r="G101" s="4">
        <f>C101+[1]Setembro!G101</f>
        <v>5302</v>
      </c>
    </row>
    <row r="102" spans="1:7" x14ac:dyDescent="0.2">
      <c r="A102" s="3" t="s">
        <v>162</v>
      </c>
      <c r="B102" s="4">
        <v>456</v>
      </c>
      <c r="C102" s="4">
        <v>50024</v>
      </c>
      <c r="D102" s="4">
        <v>84746</v>
      </c>
      <c r="E102" s="4">
        <v>16796</v>
      </c>
      <c r="F102" s="4">
        <v>23657</v>
      </c>
      <c r="G102" s="4">
        <f>C102+[1]Setembro!G102</f>
        <v>532181</v>
      </c>
    </row>
    <row r="103" spans="1:7" x14ac:dyDescent="0.2">
      <c r="A103" s="3" t="s">
        <v>7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f>C103+[1]Setembro!G103</f>
        <v>1320</v>
      </c>
    </row>
    <row r="104" spans="1:7" x14ac:dyDescent="0.2">
      <c r="A104" s="3" t="s">
        <v>166</v>
      </c>
      <c r="B104" s="4">
        <v>7</v>
      </c>
      <c r="C104" s="4">
        <v>64</v>
      </c>
      <c r="D104" s="4">
        <v>13640</v>
      </c>
      <c r="E104" s="4">
        <v>2734</v>
      </c>
      <c r="F104" s="4">
        <v>15</v>
      </c>
      <c r="G104" s="4">
        <f>C104+[1]Setembro!G104</f>
        <v>1161</v>
      </c>
    </row>
    <row r="105" spans="1:7" x14ac:dyDescent="0.2">
      <c r="A105" s="3" t="s">
        <v>165</v>
      </c>
      <c r="B105" s="4">
        <v>189</v>
      </c>
      <c r="C105" s="4">
        <v>12125</v>
      </c>
      <c r="D105" s="4">
        <v>739028</v>
      </c>
      <c r="E105" s="4">
        <v>147011</v>
      </c>
      <c r="F105" s="4">
        <v>5718</v>
      </c>
      <c r="G105" s="4">
        <f>C105+[1]Setembro!G105</f>
        <v>105132</v>
      </c>
    </row>
    <row r="106" spans="1:7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f>C106+[1]Setembro!G106</f>
        <v>0</v>
      </c>
    </row>
    <row r="107" spans="1:7" x14ac:dyDescent="0.2">
      <c r="A107" s="3" t="s">
        <v>176</v>
      </c>
      <c r="B107" s="4">
        <v>2</v>
      </c>
      <c r="C107" s="4">
        <v>6</v>
      </c>
      <c r="D107" s="4">
        <v>1140</v>
      </c>
      <c r="E107" s="4">
        <v>230</v>
      </c>
      <c r="F107" s="4">
        <v>3</v>
      </c>
      <c r="G107" s="4">
        <f>C107+[1]Setembro!G107</f>
        <v>156</v>
      </c>
    </row>
    <row r="108" spans="1:7" x14ac:dyDescent="0.2">
      <c r="A108" s="3" t="s">
        <v>177</v>
      </c>
      <c r="B108" s="4">
        <v>236</v>
      </c>
      <c r="C108" s="4">
        <v>21340</v>
      </c>
      <c r="D108" s="4">
        <v>687082</v>
      </c>
      <c r="E108" s="4">
        <v>135275</v>
      </c>
      <c r="F108" s="4">
        <v>6434</v>
      </c>
      <c r="G108" s="4">
        <f>C108+[1]Setembro!G108</f>
        <v>197219</v>
      </c>
    </row>
    <row r="109" spans="1:7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f>C109+[1]Setembro!G109</f>
        <v>0</v>
      </c>
    </row>
    <row r="110" spans="1:7" x14ac:dyDescent="0.2">
      <c r="A110" s="3" t="s">
        <v>153</v>
      </c>
      <c r="B110" s="4">
        <v>7</v>
      </c>
      <c r="C110" s="4">
        <v>95</v>
      </c>
      <c r="D110" s="4">
        <v>20650</v>
      </c>
      <c r="E110" s="4">
        <v>4168</v>
      </c>
      <c r="F110" s="4">
        <v>45</v>
      </c>
      <c r="G110" s="4">
        <f>C110+[1]Setembro!G110</f>
        <v>955</v>
      </c>
    </row>
    <row r="111" spans="1:7" x14ac:dyDescent="0.2">
      <c r="A111" s="3" t="s">
        <v>154</v>
      </c>
      <c r="B111" s="4">
        <v>110</v>
      </c>
      <c r="C111" s="4">
        <v>7293</v>
      </c>
      <c r="D111" s="4">
        <v>1369646</v>
      </c>
      <c r="E111" s="4">
        <v>268807</v>
      </c>
      <c r="F111" s="4">
        <v>5382</v>
      </c>
      <c r="G111" s="4">
        <f>C111+[1]Setembro!G111</f>
        <v>103642</v>
      </c>
    </row>
    <row r="112" spans="1:7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f>C112+[1]Setembro!G112</f>
        <v>0</v>
      </c>
    </row>
    <row r="113" spans="1:7" x14ac:dyDescent="0.2">
      <c r="A113" s="3" t="s">
        <v>171</v>
      </c>
      <c r="B113" s="4">
        <v>4</v>
      </c>
      <c r="C113" s="4">
        <v>118</v>
      </c>
      <c r="D113" s="4">
        <v>24351</v>
      </c>
      <c r="E113" s="4">
        <v>4865</v>
      </c>
      <c r="F113" s="4">
        <v>116</v>
      </c>
      <c r="G113" s="4">
        <f>C113+[1]Setembro!G113</f>
        <v>1274</v>
      </c>
    </row>
    <row r="114" spans="1:7" x14ac:dyDescent="0.2">
      <c r="A114" s="3" t="s">
        <v>172</v>
      </c>
      <c r="B114" s="4">
        <v>365</v>
      </c>
      <c r="C114" s="4">
        <v>71572</v>
      </c>
      <c r="D114" s="4">
        <v>1011176</v>
      </c>
      <c r="E114" s="4">
        <v>199939</v>
      </c>
      <c r="F114" s="4">
        <v>12051</v>
      </c>
      <c r="G114" s="4">
        <f>C114+[1]Setembro!G114</f>
        <v>222835</v>
      </c>
    </row>
    <row r="115" spans="1:7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f>C115+[1]Setembro!G115</f>
        <v>22</v>
      </c>
    </row>
    <row r="116" spans="1:7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f>C116+[1]Setembro!G116</f>
        <v>0</v>
      </c>
    </row>
    <row r="117" spans="1:7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f>C117+[1]Setembro!G117</f>
        <v>0</v>
      </c>
    </row>
    <row r="118" spans="1:7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f>C118+[1]Setembro!G118</f>
        <v>0</v>
      </c>
    </row>
    <row r="119" spans="1:7" x14ac:dyDescent="0.2">
      <c r="A119" s="3" t="s">
        <v>170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f>C119+[1]Setembro!G119</f>
        <v>560</v>
      </c>
    </row>
    <row r="120" spans="1:7" x14ac:dyDescent="0.2">
      <c r="A120" s="3" t="s">
        <v>169</v>
      </c>
      <c r="B120" s="4">
        <v>10</v>
      </c>
      <c r="C120" s="4">
        <v>970</v>
      </c>
      <c r="D120" s="4">
        <v>273</v>
      </c>
      <c r="E120" s="4">
        <v>53</v>
      </c>
      <c r="F120" s="4">
        <v>96</v>
      </c>
      <c r="G120" s="4">
        <f>C120+[1]Setembro!G120</f>
        <v>36212</v>
      </c>
    </row>
    <row r="121" spans="1:7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f>C121+[1]Setembro!G121</f>
        <v>0</v>
      </c>
    </row>
    <row r="122" spans="1:7" x14ac:dyDescent="0.2">
      <c r="A122" s="3" t="s">
        <v>159</v>
      </c>
      <c r="B122" s="4">
        <v>3</v>
      </c>
      <c r="C122" s="4">
        <v>41</v>
      </c>
      <c r="D122" s="4">
        <v>11418</v>
      </c>
      <c r="E122" s="4">
        <v>2284</v>
      </c>
      <c r="F122" s="4">
        <v>2</v>
      </c>
      <c r="G122" s="4">
        <f>C122+[1]Setembro!G122</f>
        <v>1508</v>
      </c>
    </row>
    <row r="123" spans="1:7" x14ac:dyDescent="0.2">
      <c r="A123" s="3" t="s">
        <v>160</v>
      </c>
      <c r="B123" s="4">
        <v>86</v>
      </c>
      <c r="C123" s="4">
        <v>8111</v>
      </c>
      <c r="D123" s="4">
        <v>2291559</v>
      </c>
      <c r="E123" s="4">
        <v>452122</v>
      </c>
      <c r="F123" s="4">
        <v>3574</v>
      </c>
      <c r="G123" s="4">
        <f>C123+[1]Setembro!G123</f>
        <v>74032</v>
      </c>
    </row>
    <row r="124" spans="1:7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f>C124+[1]Setembro!G124</f>
        <v>152</v>
      </c>
    </row>
    <row r="125" spans="1:7" x14ac:dyDescent="0.2">
      <c r="A125" s="3" t="s">
        <v>155</v>
      </c>
      <c r="B125" s="4">
        <v>4</v>
      </c>
      <c r="C125" s="4">
        <v>4</v>
      </c>
      <c r="D125" s="4">
        <v>886</v>
      </c>
      <c r="E125" s="4">
        <v>177</v>
      </c>
      <c r="F125" s="4">
        <v>1</v>
      </c>
      <c r="G125" s="4">
        <f>C125+[1]Setembro!G125</f>
        <v>39</v>
      </c>
    </row>
    <row r="126" spans="1:7" x14ac:dyDescent="0.2">
      <c r="A126" s="3" t="s">
        <v>156</v>
      </c>
      <c r="B126" s="4">
        <v>62</v>
      </c>
      <c r="C126" s="4">
        <v>4076</v>
      </c>
      <c r="D126" s="4">
        <v>122126</v>
      </c>
      <c r="E126" s="4">
        <v>24151</v>
      </c>
      <c r="F126" s="4">
        <v>2739</v>
      </c>
      <c r="G126" s="4">
        <f>C126+[1]Setembro!G126</f>
        <v>23314</v>
      </c>
    </row>
    <row r="127" spans="1:7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f>C127+[1]Setembro!G127</f>
        <v>0</v>
      </c>
    </row>
    <row r="128" spans="1:7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f>C128+[1]Setembro!G128</f>
        <v>20</v>
      </c>
    </row>
    <row r="129" spans="1:7" x14ac:dyDescent="0.2">
      <c r="A129" s="3" t="s">
        <v>174</v>
      </c>
      <c r="B129" s="4">
        <v>7</v>
      </c>
      <c r="C129" s="4">
        <v>229</v>
      </c>
      <c r="D129" s="4">
        <v>3089</v>
      </c>
      <c r="E129" s="4">
        <v>607</v>
      </c>
      <c r="F129" s="4">
        <v>97</v>
      </c>
      <c r="G129" s="4">
        <f>C129+[1]Setembro!G129</f>
        <v>7882</v>
      </c>
    </row>
    <row r="130" spans="1:7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f>C130+[1]Setembro!G130</f>
        <v>0</v>
      </c>
    </row>
    <row r="131" spans="1:7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f>C131+[1]Setembro!G131</f>
        <v>0</v>
      </c>
    </row>
    <row r="132" spans="1:7" x14ac:dyDescent="0.2">
      <c r="A132" s="3" t="s">
        <v>164</v>
      </c>
      <c r="B132" s="4">
        <v>58</v>
      </c>
      <c r="C132" s="4">
        <v>9274</v>
      </c>
      <c r="D132" s="4">
        <v>318693</v>
      </c>
      <c r="E132" s="4">
        <v>63345</v>
      </c>
      <c r="F132" s="4">
        <v>5711</v>
      </c>
      <c r="G132" s="4">
        <f>C132+[1]Setembro!G132</f>
        <v>96443</v>
      </c>
    </row>
    <row r="133" spans="1:7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f>C133+[1]Setembro!G133</f>
        <v>0</v>
      </c>
    </row>
    <row r="134" spans="1:7" x14ac:dyDescent="0.2">
      <c r="A134" s="3" t="s">
        <v>151</v>
      </c>
      <c r="B134" s="4">
        <v>18</v>
      </c>
      <c r="C134" s="4">
        <v>679</v>
      </c>
      <c r="D134" s="4">
        <v>15507</v>
      </c>
      <c r="E134" s="4">
        <v>3073</v>
      </c>
      <c r="F134" s="4">
        <v>591</v>
      </c>
      <c r="G134" s="4">
        <f>C134+[1]Setembro!G134</f>
        <v>4078</v>
      </c>
    </row>
    <row r="135" spans="1:7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f>C135+[1]Setembro!G135</f>
        <v>224</v>
      </c>
    </row>
    <row r="136" spans="1:7" x14ac:dyDescent="0.2">
      <c r="A136" s="3" t="s">
        <v>152</v>
      </c>
      <c r="B136" s="4">
        <v>5</v>
      </c>
      <c r="C136" s="4">
        <v>16</v>
      </c>
      <c r="D136" s="4">
        <v>366</v>
      </c>
      <c r="E136" s="4">
        <v>73</v>
      </c>
      <c r="F136" s="4">
        <v>12</v>
      </c>
      <c r="G136" s="4">
        <f>C136+[1]Setembro!G136</f>
        <v>6883</v>
      </c>
    </row>
    <row r="137" spans="1:7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f>C137+[1]Setembro!G137</f>
        <v>0</v>
      </c>
    </row>
    <row r="138" spans="1:7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f>C138+[1]Setembro!G138</f>
        <v>0</v>
      </c>
    </row>
    <row r="139" spans="1:7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f>C139+[1]Setembro!G139</f>
        <v>0</v>
      </c>
    </row>
    <row r="140" spans="1:7" x14ac:dyDescent="0.2">
      <c r="A140" s="3" t="s">
        <v>39</v>
      </c>
      <c r="B140" s="32">
        <f t="shared" ref="B140:F140" si="2">SUM(B68:B138)</f>
        <v>736975</v>
      </c>
      <c r="C140" s="32">
        <f t="shared" si="2"/>
        <v>7803058</v>
      </c>
      <c r="D140" s="32">
        <f t="shared" si="2"/>
        <v>1750957450.825</v>
      </c>
      <c r="E140" s="32">
        <f t="shared" si="2"/>
        <v>343896290.23346001</v>
      </c>
      <c r="F140" s="32">
        <f t="shared" si="2"/>
        <v>2003692</v>
      </c>
      <c r="G140" s="32">
        <f>SUM(G68:G139)</f>
        <v>78216103</v>
      </c>
    </row>
    <row r="141" spans="1:7" x14ac:dyDescent="0.2">
      <c r="A141" s="3" t="s">
        <v>40</v>
      </c>
      <c r="B141" s="4">
        <v>17058</v>
      </c>
      <c r="C141" s="4">
        <v>45514</v>
      </c>
      <c r="D141" s="4">
        <v>24634544</v>
      </c>
      <c r="E141" s="4">
        <v>4855061</v>
      </c>
      <c r="F141" s="4">
        <v>5713</v>
      </c>
      <c r="G141" s="4">
        <v>254485</v>
      </c>
    </row>
    <row r="142" spans="1:7" x14ac:dyDescent="0.2">
      <c r="A142" s="3" t="s">
        <v>41</v>
      </c>
      <c r="B142" s="32">
        <f t="shared" ref="B142:F142" si="3">SUM(B141)</f>
        <v>17058</v>
      </c>
      <c r="C142" s="32">
        <f t="shared" si="3"/>
        <v>45514</v>
      </c>
      <c r="D142" s="32">
        <f t="shared" si="3"/>
        <v>24634544</v>
      </c>
      <c r="E142" s="32">
        <f t="shared" si="3"/>
        <v>4855061</v>
      </c>
      <c r="F142" s="32">
        <f t="shared" si="3"/>
        <v>5713</v>
      </c>
      <c r="G142" s="32">
        <f>SUM(G141)</f>
        <v>254485</v>
      </c>
    </row>
    <row r="143" spans="1:7" x14ac:dyDescent="0.2">
      <c r="A143" s="3" t="s">
        <v>42</v>
      </c>
      <c r="B143" s="4">
        <v>43660</v>
      </c>
      <c r="C143" s="4">
        <v>69224</v>
      </c>
      <c r="D143" s="4">
        <v>5480250</v>
      </c>
      <c r="E143" s="4">
        <v>1081314</v>
      </c>
      <c r="F143" s="4">
        <v>23863</v>
      </c>
      <c r="G143" s="4">
        <f>C143+[1]Setembro!G143</f>
        <v>684481</v>
      </c>
    </row>
    <row r="144" spans="1:7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f>C144+[1]Setembro!G144</f>
        <v>0</v>
      </c>
    </row>
    <row r="145" spans="1:10" x14ac:dyDescent="0.2">
      <c r="A145" s="3" t="s">
        <v>43</v>
      </c>
      <c r="B145" s="1">
        <v>186</v>
      </c>
      <c r="C145" s="4">
        <v>30584</v>
      </c>
      <c r="D145" s="4">
        <v>60522</v>
      </c>
      <c r="E145" s="4">
        <v>11974</v>
      </c>
      <c r="F145" s="4">
        <v>98168</v>
      </c>
      <c r="G145" s="4">
        <f>C145+[1]Setembro!G145</f>
        <v>244088</v>
      </c>
    </row>
    <row r="146" spans="1:10" x14ac:dyDescent="0.2">
      <c r="A146" s="3" t="s">
        <v>44</v>
      </c>
      <c r="B146" s="4">
        <v>98</v>
      </c>
      <c r="C146" s="4">
        <v>6222</v>
      </c>
      <c r="D146" s="4">
        <v>452071</v>
      </c>
      <c r="E146" s="4">
        <v>89670</v>
      </c>
      <c r="F146" s="4">
        <v>0</v>
      </c>
      <c r="G146" s="4">
        <f>C146+[1]Setembro!G146</f>
        <v>8130</v>
      </c>
    </row>
    <row r="147" spans="1:10" x14ac:dyDescent="0.2">
      <c r="A147" s="3" t="s">
        <v>45</v>
      </c>
      <c r="B147" s="4">
        <v>161</v>
      </c>
      <c r="C147" s="4">
        <v>10614</v>
      </c>
      <c r="D147" s="4">
        <v>11945</v>
      </c>
      <c r="E147" s="4">
        <v>2364</v>
      </c>
      <c r="F147" s="4">
        <v>32653</v>
      </c>
      <c r="G147" s="4">
        <f>C147+[1]Setembro!G147</f>
        <v>170795</v>
      </c>
    </row>
    <row r="148" spans="1:10" x14ac:dyDescent="0.2">
      <c r="A148" s="3" t="s">
        <v>99</v>
      </c>
      <c r="B148" s="4">
        <v>91</v>
      </c>
      <c r="C148" s="4">
        <v>4203</v>
      </c>
      <c r="D148" s="4">
        <v>351390</v>
      </c>
      <c r="E148" s="4">
        <v>69741</v>
      </c>
      <c r="F148" s="4">
        <v>0</v>
      </c>
      <c r="G148" s="4">
        <f>C148+[1]Setembro!G148</f>
        <v>28929</v>
      </c>
    </row>
    <row r="149" spans="1:10" x14ac:dyDescent="0.2">
      <c r="A149" s="3" t="s">
        <v>102</v>
      </c>
      <c r="B149" s="4">
        <v>8942</v>
      </c>
      <c r="C149" s="4">
        <v>15159</v>
      </c>
      <c r="D149" s="4">
        <v>1459133</v>
      </c>
      <c r="E149" s="4">
        <v>288791</v>
      </c>
      <c r="F149" s="4">
        <v>8687</v>
      </c>
      <c r="G149" s="4">
        <f>C149+[1]Setembro!G149</f>
        <v>126358</v>
      </c>
    </row>
    <row r="150" spans="1:10" x14ac:dyDescent="0.2">
      <c r="A150" s="3" t="s">
        <v>7</v>
      </c>
      <c r="B150" s="4">
        <v>1</v>
      </c>
      <c r="C150" s="4">
        <v>2</v>
      </c>
      <c r="D150" s="4">
        <v>305.67167999999998</v>
      </c>
      <c r="E150" s="4">
        <v>57.6</v>
      </c>
      <c r="F150" s="4">
        <v>0</v>
      </c>
      <c r="G150" s="4">
        <f>C150+[1]Setembro!G150</f>
        <v>3136</v>
      </c>
      <c r="H150" s="4"/>
    </row>
    <row r="151" spans="1:10" x14ac:dyDescent="0.2">
      <c r="A151" s="3" t="s">
        <v>46</v>
      </c>
      <c r="B151" s="4">
        <v>4</v>
      </c>
      <c r="C151" s="4">
        <v>45</v>
      </c>
      <c r="D151" s="4">
        <v>120</v>
      </c>
      <c r="E151" s="4">
        <v>24</v>
      </c>
      <c r="F151" s="4">
        <v>160</v>
      </c>
      <c r="G151" s="4">
        <f>C151+[1]Setembro!G151</f>
        <v>819</v>
      </c>
    </row>
    <row r="152" spans="1:10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f>C152+[1]Setembro!G152</f>
        <v>10</v>
      </c>
    </row>
    <row r="153" spans="1:10" x14ac:dyDescent="0.2">
      <c r="A153" s="3" t="s">
        <v>47</v>
      </c>
      <c r="B153" s="4">
        <v>11</v>
      </c>
      <c r="C153" s="4">
        <v>95</v>
      </c>
      <c r="D153" s="4">
        <v>398</v>
      </c>
      <c r="E153" s="4">
        <v>79</v>
      </c>
      <c r="F153" s="4">
        <v>145</v>
      </c>
      <c r="G153" s="4">
        <f>C153+[1]Setembro!G153</f>
        <v>1359</v>
      </c>
    </row>
    <row r="154" spans="1:10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f>C154+[1]Setembro!G154</f>
        <v>12</v>
      </c>
    </row>
    <row r="155" spans="1:10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f>C155+[1]Setembro!G155</f>
        <v>0</v>
      </c>
    </row>
    <row r="156" spans="1:10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f>C156+[1]Setembro!G156</f>
        <v>0</v>
      </c>
    </row>
    <row r="157" spans="1:10" s="10" customFormat="1" x14ac:dyDescent="0.2">
      <c r="A157" s="3" t="s">
        <v>48</v>
      </c>
      <c r="B157" s="4">
        <v>172675</v>
      </c>
      <c r="C157" s="4">
        <v>313439</v>
      </c>
      <c r="D157" s="4">
        <v>8808315</v>
      </c>
      <c r="E157" s="4">
        <v>1738664</v>
      </c>
      <c r="F157" s="4">
        <v>100031</v>
      </c>
      <c r="G157" s="4">
        <f>C157+[1]Setembro!G157</f>
        <v>2982182</v>
      </c>
      <c r="H157" s="1"/>
      <c r="I157" s="1"/>
      <c r="J157" s="1"/>
    </row>
    <row r="158" spans="1:10" x14ac:dyDescent="0.2">
      <c r="A158" s="3" t="s">
        <v>109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f>C158+[1]Setembro!G158</f>
        <v>294</v>
      </c>
      <c r="H158" s="10"/>
      <c r="I158" s="10"/>
    </row>
    <row r="159" spans="1:10" x14ac:dyDescent="0.2">
      <c r="A159" s="3" t="s">
        <v>49</v>
      </c>
      <c r="B159" s="4">
        <v>290</v>
      </c>
      <c r="C159" s="4">
        <v>30067</v>
      </c>
      <c r="D159" s="4">
        <v>24874</v>
      </c>
      <c r="E159" s="4">
        <v>4921</v>
      </c>
      <c r="F159" s="4">
        <v>68612</v>
      </c>
      <c r="G159" s="4">
        <f>C159+[1]Setembro!G159</f>
        <v>370500</v>
      </c>
    </row>
    <row r="160" spans="1:10" x14ac:dyDescent="0.2">
      <c r="A160" s="3" t="s">
        <v>44</v>
      </c>
      <c r="B160" s="12">
        <v>3</v>
      </c>
      <c r="C160" s="12">
        <v>287</v>
      </c>
      <c r="D160" s="12">
        <v>6718</v>
      </c>
      <c r="E160" s="12">
        <v>1330</v>
      </c>
      <c r="F160" s="12">
        <v>0</v>
      </c>
      <c r="G160" s="4">
        <f>C160+[1]Setembro!G160</f>
        <v>3358</v>
      </c>
    </row>
    <row r="161" spans="1:7" x14ac:dyDescent="0.2">
      <c r="A161" s="3" t="s">
        <v>50</v>
      </c>
      <c r="B161" s="13">
        <v>178</v>
      </c>
      <c r="C161" s="13">
        <v>24083</v>
      </c>
      <c r="D161" s="13">
        <v>14388</v>
      </c>
      <c r="E161" s="13">
        <v>2854</v>
      </c>
      <c r="F161" s="12">
        <v>52111</v>
      </c>
      <c r="G161" s="4">
        <f>C161+[1]Setembro!G161</f>
        <v>298508</v>
      </c>
    </row>
    <row r="162" spans="1:7" x14ac:dyDescent="0.2">
      <c r="A162" s="3" t="s">
        <v>108</v>
      </c>
      <c r="B162" s="4">
        <v>6</v>
      </c>
      <c r="C162" s="4">
        <v>421</v>
      </c>
      <c r="D162" s="4">
        <v>12744</v>
      </c>
      <c r="E162" s="4">
        <v>2526</v>
      </c>
      <c r="F162" s="4">
        <v>0</v>
      </c>
      <c r="G162" s="4">
        <f>C162+[1]Setembro!G162</f>
        <v>108624</v>
      </c>
    </row>
    <row r="163" spans="1:7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f>C163+[1]Setembro!G163</f>
        <v>0</v>
      </c>
    </row>
    <row r="164" spans="1:7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f>C164+[1]Setembro!G164</f>
        <v>0</v>
      </c>
    </row>
    <row r="165" spans="1:7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f>C165+[1]Setembro!G165</f>
        <v>0</v>
      </c>
    </row>
    <row r="166" spans="1:7" x14ac:dyDescent="0.2">
      <c r="A166" s="3" t="s">
        <v>52</v>
      </c>
      <c r="B166" s="4">
        <v>1959</v>
      </c>
      <c r="C166" s="4">
        <v>9702</v>
      </c>
      <c r="D166" s="4">
        <v>634840</v>
      </c>
      <c r="E166" s="4">
        <v>125443</v>
      </c>
      <c r="F166" s="4">
        <v>3105</v>
      </c>
      <c r="G166" s="4">
        <f>C166+[1]Setembro!G166</f>
        <v>151559</v>
      </c>
    </row>
    <row r="167" spans="1:7" x14ac:dyDescent="0.2">
      <c r="A167" s="3" t="s">
        <v>49</v>
      </c>
      <c r="B167" s="4">
        <v>58</v>
      </c>
      <c r="C167" s="4">
        <v>2823</v>
      </c>
      <c r="D167" s="4">
        <v>8127</v>
      </c>
      <c r="E167" s="4">
        <v>1597</v>
      </c>
      <c r="F167" s="4">
        <v>5309</v>
      </c>
      <c r="G167" s="4">
        <f>C167+[1]Setembro!G167</f>
        <v>13373</v>
      </c>
    </row>
    <row r="168" spans="1:7" x14ac:dyDescent="0.2">
      <c r="A168" s="3" t="s">
        <v>44</v>
      </c>
      <c r="B168" s="4">
        <v>2</v>
      </c>
      <c r="C168" s="4">
        <v>80</v>
      </c>
      <c r="D168" s="4">
        <v>5023</v>
      </c>
      <c r="E168" s="4">
        <v>1002</v>
      </c>
      <c r="F168" s="4">
        <v>0</v>
      </c>
      <c r="G168" s="4">
        <f>C168+[1]Setembro!G168</f>
        <v>563</v>
      </c>
    </row>
    <row r="169" spans="1:7" x14ac:dyDescent="0.2">
      <c r="A169" s="3" t="s">
        <v>50</v>
      </c>
      <c r="B169" s="4">
        <v>50</v>
      </c>
      <c r="C169" s="4">
        <v>4580</v>
      </c>
      <c r="D169" s="4">
        <v>9070</v>
      </c>
      <c r="E169" s="4">
        <v>1782</v>
      </c>
      <c r="F169" s="4">
        <v>11027</v>
      </c>
      <c r="G169" s="4">
        <f>C169+[1]Setembro!G169</f>
        <v>27008</v>
      </c>
    </row>
    <row r="170" spans="1:7" x14ac:dyDescent="0.2">
      <c r="A170" s="3" t="s">
        <v>99</v>
      </c>
      <c r="B170" s="4">
        <v>5</v>
      </c>
      <c r="C170" s="4">
        <v>11</v>
      </c>
      <c r="D170" s="4">
        <v>722</v>
      </c>
      <c r="E170" s="4">
        <v>144</v>
      </c>
      <c r="F170" s="4">
        <v>0</v>
      </c>
      <c r="G170" s="4">
        <f>C170+[1]Setembro!G170</f>
        <v>1100</v>
      </c>
    </row>
    <row r="171" spans="1:7" x14ac:dyDescent="0.2">
      <c r="A171" s="3" t="s">
        <v>202</v>
      </c>
      <c r="B171" s="4">
        <v>2</v>
      </c>
      <c r="C171" s="4">
        <v>10</v>
      </c>
      <c r="D171" s="4">
        <v>812</v>
      </c>
      <c r="E171" s="4">
        <v>161</v>
      </c>
      <c r="F171" s="4">
        <v>118</v>
      </c>
      <c r="G171" s="4">
        <f>C171+[1]Setembro!G171</f>
        <v>419</v>
      </c>
    </row>
    <row r="172" spans="1:7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f>C172+[1]Setembro!G172</f>
        <v>0</v>
      </c>
    </row>
    <row r="173" spans="1:7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f>C173+[1]Setembro!G173</f>
        <v>0</v>
      </c>
    </row>
    <row r="174" spans="1:7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f>C174+[1]Setembro!G174</f>
        <v>0</v>
      </c>
    </row>
    <row r="175" spans="1:7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f>C175+[1]Setembro!G175</f>
        <v>0</v>
      </c>
    </row>
    <row r="176" spans="1:7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f>C176+[1]Setembro!G176</f>
        <v>0</v>
      </c>
    </row>
    <row r="177" spans="1:7" x14ac:dyDescent="0.2">
      <c r="A177" s="3" t="s">
        <v>53</v>
      </c>
      <c r="B177" s="4">
        <v>196</v>
      </c>
      <c r="C177" s="4">
        <v>1912</v>
      </c>
      <c r="D177" s="4">
        <v>138758</v>
      </c>
      <c r="E177" s="4">
        <v>27321</v>
      </c>
      <c r="F177" s="4">
        <v>4412</v>
      </c>
      <c r="G177" s="4">
        <f>C177+[1]Setembro!G177</f>
        <v>31345</v>
      </c>
    </row>
    <row r="178" spans="1:7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f>C178+[1]Setembro!G178</f>
        <v>0</v>
      </c>
    </row>
    <row r="179" spans="1:7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f>C179+[1]Setembro!G179</f>
        <v>0</v>
      </c>
    </row>
    <row r="180" spans="1:7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f>C180+[1]Setembro!G180</f>
        <v>0</v>
      </c>
    </row>
    <row r="181" spans="1:7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f>C181+[1]Setembro!G181</f>
        <v>0</v>
      </c>
    </row>
    <row r="182" spans="1:7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f>C182+[1]Setembro!G182</f>
        <v>0</v>
      </c>
    </row>
    <row r="183" spans="1:7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f>C183+[1]Setembro!G183</f>
        <v>0</v>
      </c>
    </row>
    <row r="184" spans="1:7" x14ac:dyDescent="0.2">
      <c r="A184" s="1" t="s">
        <v>55</v>
      </c>
      <c r="B184" s="1">
        <v>401</v>
      </c>
      <c r="C184" s="1">
        <v>1392</v>
      </c>
      <c r="D184" s="1">
        <v>106024</v>
      </c>
      <c r="E184" s="1">
        <v>21045</v>
      </c>
      <c r="F184" s="1">
        <v>0</v>
      </c>
      <c r="G184" s="4">
        <f>C184+[1]Setembro!G184</f>
        <v>8092</v>
      </c>
    </row>
    <row r="185" spans="1:7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f>C185+[1]Setembro!G185</f>
        <v>0</v>
      </c>
    </row>
    <row r="186" spans="1:7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f>C186+[1]Setembro!G186</f>
        <v>0</v>
      </c>
    </row>
    <row r="187" spans="1:7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f>C187+[1]Setembro!G187</f>
        <v>0</v>
      </c>
    </row>
    <row r="188" spans="1:7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f>C188+[1]Setembro!G188</f>
        <v>0</v>
      </c>
    </row>
    <row r="189" spans="1:7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f>C189+[1]Setembro!G189</f>
        <v>0</v>
      </c>
    </row>
    <row r="190" spans="1:7" x14ac:dyDescent="0.2">
      <c r="A190" s="6" t="s">
        <v>58</v>
      </c>
      <c r="B190" s="7">
        <f t="shared" ref="B190:G190" si="4">SUM(B143:B189)</f>
        <v>228979</v>
      </c>
      <c r="C190" s="7">
        <f t="shared" si="4"/>
        <v>524955</v>
      </c>
      <c r="D190" s="7">
        <f t="shared" si="4"/>
        <v>17586549.67168</v>
      </c>
      <c r="E190" s="7">
        <f t="shared" si="4"/>
        <v>3472804.6</v>
      </c>
      <c r="F190" s="7">
        <f t="shared" si="4"/>
        <v>408401</v>
      </c>
      <c r="G190" s="7">
        <f t="shared" si="4"/>
        <v>5265042</v>
      </c>
    </row>
    <row r="191" spans="1:7" x14ac:dyDescent="0.2">
      <c r="A191" s="3" t="s">
        <v>212</v>
      </c>
      <c r="B191" s="12">
        <v>2317</v>
      </c>
      <c r="C191" s="12">
        <v>1062600</v>
      </c>
      <c r="D191" s="12">
        <v>13627</v>
      </c>
      <c r="E191" s="12">
        <v>2696</v>
      </c>
      <c r="F191" s="12">
        <v>454200</v>
      </c>
      <c r="G191" s="4">
        <f>C191+[1]Setembro!G191</f>
        <v>21374700</v>
      </c>
    </row>
    <row r="192" spans="1:7" x14ac:dyDescent="0.2">
      <c r="A192" s="3" t="s">
        <v>130</v>
      </c>
      <c r="B192" s="12">
        <v>4090</v>
      </c>
      <c r="C192" s="12">
        <v>6535400</v>
      </c>
      <c r="D192" s="12">
        <v>76149</v>
      </c>
      <c r="E192" s="12">
        <v>15055</v>
      </c>
      <c r="F192" s="12">
        <v>674600</v>
      </c>
      <c r="G192" s="4">
        <f>C192+[1]Setembro!G192</f>
        <v>118555500</v>
      </c>
    </row>
    <row r="193" spans="1:7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f>C193+[1]Setembro!G193</f>
        <v>0</v>
      </c>
    </row>
    <row r="194" spans="1:7" x14ac:dyDescent="0.2">
      <c r="A194" s="3" t="s">
        <v>213</v>
      </c>
      <c r="B194" s="12">
        <v>7217</v>
      </c>
      <c r="C194" s="12">
        <v>4707200</v>
      </c>
      <c r="D194" s="12">
        <v>230589</v>
      </c>
      <c r="E194" s="12">
        <v>45476</v>
      </c>
      <c r="F194" s="12">
        <v>563100</v>
      </c>
      <c r="G194" s="4">
        <f>C194+[1]Setembro!G194</f>
        <v>31926800</v>
      </c>
    </row>
    <row r="195" spans="1:7" x14ac:dyDescent="0.2">
      <c r="A195" s="3" t="s">
        <v>214</v>
      </c>
      <c r="B195" s="12">
        <v>2542</v>
      </c>
      <c r="C195" s="12">
        <v>2306600</v>
      </c>
      <c r="D195" s="12">
        <v>33245</v>
      </c>
      <c r="E195" s="12">
        <v>6589</v>
      </c>
      <c r="F195" s="12">
        <v>1152900</v>
      </c>
      <c r="G195" s="4">
        <f>C195+[1]Setembro!G195</f>
        <v>32843700</v>
      </c>
    </row>
    <row r="196" spans="1:7" x14ac:dyDescent="0.2">
      <c r="A196" s="3" t="s">
        <v>131</v>
      </c>
      <c r="B196" s="12">
        <v>2312</v>
      </c>
      <c r="C196" s="12">
        <v>1903400</v>
      </c>
      <c r="D196" s="12">
        <v>23427</v>
      </c>
      <c r="E196" s="12">
        <v>4627</v>
      </c>
      <c r="F196" s="12">
        <v>568500</v>
      </c>
      <c r="G196" s="4">
        <f>C196+[1]Setembro!G196</f>
        <v>24280000</v>
      </c>
    </row>
    <row r="197" spans="1:7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f>C197+[1]Setembro!G197</f>
        <v>0</v>
      </c>
    </row>
    <row r="198" spans="1:7" x14ac:dyDescent="0.2">
      <c r="A198" s="3" t="s">
        <v>132</v>
      </c>
      <c r="B198" s="12">
        <v>965</v>
      </c>
      <c r="C198" s="12">
        <v>3378500</v>
      </c>
      <c r="D198" s="12">
        <v>12257</v>
      </c>
      <c r="E198" s="12">
        <v>2425</v>
      </c>
      <c r="F198" s="12">
        <v>264100</v>
      </c>
      <c r="G198" s="4">
        <f>C198+[1]Setembro!G198</f>
        <v>21733800</v>
      </c>
    </row>
    <row r="199" spans="1:7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f>C199+[1]Setembro!G199</f>
        <v>0</v>
      </c>
    </row>
    <row r="200" spans="1:7" x14ac:dyDescent="0.2">
      <c r="A200" s="3" t="s">
        <v>133</v>
      </c>
      <c r="B200" s="12">
        <v>2764</v>
      </c>
      <c r="C200" s="12">
        <v>1923800</v>
      </c>
      <c r="D200" s="12">
        <v>23313</v>
      </c>
      <c r="E200" s="12">
        <v>4597</v>
      </c>
      <c r="F200" s="12">
        <v>376300</v>
      </c>
      <c r="G200" s="4">
        <f>C200+[1]Setembro!G200</f>
        <v>18804800</v>
      </c>
    </row>
    <row r="201" spans="1:7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f>C201+[1]Setembro!G201</f>
        <v>0</v>
      </c>
    </row>
    <row r="202" spans="1:7" x14ac:dyDescent="0.2">
      <c r="A202" s="3" t="s">
        <v>215</v>
      </c>
      <c r="B202" s="12">
        <v>4827</v>
      </c>
      <c r="C202" s="12">
        <v>2246100</v>
      </c>
      <c r="D202" s="12">
        <v>25851</v>
      </c>
      <c r="E202" s="12">
        <v>5091</v>
      </c>
      <c r="F202" s="12">
        <v>241300</v>
      </c>
      <c r="G202" s="4">
        <f>C202+[1]Setembro!G202</f>
        <v>15466200</v>
      </c>
    </row>
    <row r="203" spans="1:7" x14ac:dyDescent="0.2">
      <c r="A203" s="3" t="s">
        <v>216</v>
      </c>
      <c r="B203" s="12">
        <v>4231</v>
      </c>
      <c r="C203" s="12">
        <v>1657900</v>
      </c>
      <c r="D203" s="12">
        <v>58358</v>
      </c>
      <c r="E203" s="12">
        <v>11479</v>
      </c>
      <c r="F203" s="12">
        <v>155100</v>
      </c>
      <c r="G203" s="4">
        <f>C203+[1]Setembro!G203</f>
        <v>15141600</v>
      </c>
    </row>
    <row r="204" spans="1:7" x14ac:dyDescent="0.2">
      <c r="A204" s="3" t="s">
        <v>217</v>
      </c>
      <c r="B204" s="12">
        <v>5467</v>
      </c>
      <c r="C204" s="12">
        <v>2463300</v>
      </c>
      <c r="D204" s="12">
        <v>55303</v>
      </c>
      <c r="E204" s="12">
        <v>10867</v>
      </c>
      <c r="F204" s="12">
        <v>1174700</v>
      </c>
      <c r="G204" s="4">
        <f>C204+[1]Setembro!G204</f>
        <v>24433910</v>
      </c>
    </row>
    <row r="205" spans="1:7" x14ac:dyDescent="0.2">
      <c r="A205" s="3" t="s">
        <v>134</v>
      </c>
      <c r="B205" s="12">
        <v>9806</v>
      </c>
      <c r="C205" s="12">
        <v>1187900</v>
      </c>
      <c r="D205" s="12">
        <v>40415</v>
      </c>
      <c r="E205" s="12">
        <v>7998</v>
      </c>
      <c r="F205" s="12">
        <v>414700</v>
      </c>
      <c r="G205" s="4">
        <f>C205+[1]Setembro!G205</f>
        <v>9945000</v>
      </c>
    </row>
    <row r="206" spans="1:7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f>C206+[1]Setembro!G206</f>
        <v>0</v>
      </c>
    </row>
    <row r="207" spans="1:7" x14ac:dyDescent="0.2">
      <c r="A207" s="3" t="s">
        <v>218</v>
      </c>
      <c r="B207" s="4">
        <v>140</v>
      </c>
      <c r="C207" s="4">
        <v>64600</v>
      </c>
      <c r="D207" s="4">
        <v>573</v>
      </c>
      <c r="E207" s="4">
        <v>114</v>
      </c>
      <c r="F207" s="4">
        <v>21600</v>
      </c>
      <c r="G207" s="4">
        <f>C207+[1]Setembro!G207</f>
        <v>4262700</v>
      </c>
    </row>
    <row r="208" spans="1:7" x14ac:dyDescent="0.2">
      <c r="A208" s="3" t="s">
        <v>219</v>
      </c>
      <c r="B208" s="4">
        <v>5977</v>
      </c>
      <c r="C208" s="4">
        <v>4492200</v>
      </c>
      <c r="D208" s="4">
        <v>123859</v>
      </c>
      <c r="E208" s="4">
        <v>24428</v>
      </c>
      <c r="F208" s="4">
        <v>758100</v>
      </c>
      <c r="G208" s="4">
        <f>C208+[1]Setembro!G208</f>
        <v>34238200</v>
      </c>
    </row>
    <row r="209" spans="1:10" x14ac:dyDescent="0.2">
      <c r="A209" s="3" t="s">
        <v>220</v>
      </c>
      <c r="B209" s="4">
        <v>8180</v>
      </c>
      <c r="C209" s="4">
        <v>3758000</v>
      </c>
      <c r="D209" s="4">
        <v>71922</v>
      </c>
      <c r="E209" s="4">
        <v>14209</v>
      </c>
      <c r="F209" s="4">
        <v>309000</v>
      </c>
      <c r="G209" s="4">
        <f>C209+[1]Setembro!G209</f>
        <v>32793600</v>
      </c>
    </row>
    <row r="210" spans="1:10" x14ac:dyDescent="0.2">
      <c r="A210" s="3" t="s">
        <v>221</v>
      </c>
      <c r="B210" s="4">
        <v>8768</v>
      </c>
      <c r="C210" s="4">
        <v>4237800</v>
      </c>
      <c r="D210" s="4">
        <v>53752</v>
      </c>
      <c r="E210" s="4">
        <v>10587</v>
      </c>
      <c r="F210" s="4">
        <v>864800</v>
      </c>
      <c r="G210" s="4">
        <f>C210+[1]Setembro!G210</f>
        <v>47683500</v>
      </c>
    </row>
    <row r="211" spans="1:10" x14ac:dyDescent="0.2">
      <c r="A211" s="3" t="s">
        <v>222</v>
      </c>
      <c r="B211" s="4">
        <v>7593</v>
      </c>
      <c r="C211" s="4">
        <v>17893500</v>
      </c>
      <c r="D211" s="4">
        <v>29899</v>
      </c>
      <c r="E211" s="4">
        <v>5916</v>
      </c>
      <c r="F211" s="4">
        <v>11937600</v>
      </c>
      <c r="G211" s="4">
        <f>C211+[1]Setembro!G211</f>
        <v>40832200</v>
      </c>
    </row>
    <row r="212" spans="1:10" x14ac:dyDescent="0.2">
      <c r="A212" s="3" t="s">
        <v>223</v>
      </c>
      <c r="B212" s="4">
        <v>8048</v>
      </c>
      <c r="C212" s="4">
        <v>3697400</v>
      </c>
      <c r="D212" s="4">
        <v>51136</v>
      </c>
      <c r="E212" s="4">
        <v>10090</v>
      </c>
      <c r="F212" s="4">
        <v>567900</v>
      </c>
      <c r="G212" s="4">
        <f>C212+[1]Setembro!G212</f>
        <v>27781300</v>
      </c>
    </row>
    <row r="213" spans="1:10" x14ac:dyDescent="0.2">
      <c r="A213" s="3" t="s">
        <v>190</v>
      </c>
      <c r="B213" s="12">
        <v>586</v>
      </c>
      <c r="C213" s="12">
        <v>2095600</v>
      </c>
      <c r="D213" s="12">
        <v>5241</v>
      </c>
      <c r="E213" s="12">
        <v>1041</v>
      </c>
      <c r="F213" s="12">
        <v>1056100</v>
      </c>
      <c r="G213" s="4">
        <f>C213+[1]Setembro!G213</f>
        <v>22530200</v>
      </c>
    </row>
    <row r="214" spans="1:10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f>C214+[1]Setembro!G214</f>
        <v>0</v>
      </c>
    </row>
    <row r="215" spans="1:10" x14ac:dyDescent="0.2">
      <c r="A215" s="3" t="s">
        <v>135</v>
      </c>
      <c r="B215" s="12">
        <v>8045</v>
      </c>
      <c r="C215" s="12">
        <v>2351000</v>
      </c>
      <c r="D215" s="12">
        <v>7978</v>
      </c>
      <c r="E215" s="12">
        <v>1576</v>
      </c>
      <c r="F215" s="12">
        <v>452700</v>
      </c>
      <c r="G215" s="4">
        <f>C215+[1]Setembro!G215</f>
        <v>8305700</v>
      </c>
    </row>
    <row r="216" spans="1:10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f>C216+[1]Setembro!G216</f>
        <v>0</v>
      </c>
    </row>
    <row r="217" spans="1:10" s="10" customFormat="1" x14ac:dyDescent="0.2">
      <c r="A217" s="3" t="s">
        <v>136</v>
      </c>
      <c r="B217" s="14">
        <v>19288</v>
      </c>
      <c r="C217" s="14">
        <v>23625100</v>
      </c>
      <c r="D217" s="14">
        <v>848076</v>
      </c>
      <c r="E217" s="14">
        <v>167463</v>
      </c>
      <c r="F217" s="14">
        <v>5075300</v>
      </c>
      <c r="G217" s="4">
        <f>C217+[1]Setembro!G217</f>
        <v>328523100</v>
      </c>
      <c r="H217" s="1"/>
      <c r="I217" s="1"/>
      <c r="J217" s="1"/>
    </row>
    <row r="218" spans="1:10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f>C218+[1]Setembro!G218</f>
        <v>114200</v>
      </c>
      <c r="H218" s="10"/>
      <c r="I218" s="10"/>
    </row>
    <row r="219" spans="1:10" x14ac:dyDescent="0.2">
      <c r="A219" s="3" t="s">
        <v>137</v>
      </c>
      <c r="B219" s="12">
        <v>6044</v>
      </c>
      <c r="C219" s="12">
        <v>1314200</v>
      </c>
      <c r="D219" s="12">
        <v>34181</v>
      </c>
      <c r="E219" s="12">
        <v>6744</v>
      </c>
      <c r="F219" s="12">
        <v>66900</v>
      </c>
      <c r="G219" s="4">
        <f>C219+[1]Setembro!G219</f>
        <v>16864500</v>
      </c>
    </row>
    <row r="220" spans="1:10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f>C220+[1]Setembro!G220</f>
        <v>0</v>
      </c>
    </row>
    <row r="221" spans="1:10" x14ac:dyDescent="0.2">
      <c r="A221" s="3" t="s">
        <v>224</v>
      </c>
      <c r="B221" s="4">
        <v>4057</v>
      </c>
      <c r="C221" s="4">
        <v>1877900</v>
      </c>
      <c r="D221" s="4">
        <v>100086</v>
      </c>
      <c r="E221" s="4">
        <v>19786</v>
      </c>
      <c r="F221" s="4">
        <v>314700</v>
      </c>
      <c r="G221" s="4">
        <f>C221+[1]Setembro!G221</f>
        <v>16425900</v>
      </c>
    </row>
    <row r="222" spans="1:10" x14ac:dyDescent="0.2">
      <c r="A222" s="3" t="s">
        <v>225</v>
      </c>
      <c r="B222" s="4">
        <v>2742</v>
      </c>
      <c r="C222" s="4">
        <v>1191600</v>
      </c>
      <c r="D222" s="4">
        <v>66255</v>
      </c>
      <c r="E222" s="4">
        <v>13102</v>
      </c>
      <c r="F222" s="4">
        <v>284700</v>
      </c>
      <c r="G222" s="4">
        <f>C222+[1]Setembro!G222</f>
        <v>15212100</v>
      </c>
    </row>
    <row r="223" spans="1:10" x14ac:dyDescent="0.2">
      <c r="A223" s="3" t="s">
        <v>138</v>
      </c>
      <c r="B223" s="12">
        <v>1634</v>
      </c>
      <c r="C223" s="12">
        <v>1669600</v>
      </c>
      <c r="D223" s="12">
        <v>10567</v>
      </c>
      <c r="E223" s="12">
        <v>2088</v>
      </c>
      <c r="F223" s="12">
        <v>818300</v>
      </c>
      <c r="G223" s="4">
        <f>C223+[1]Setembro!G223</f>
        <v>43739500</v>
      </c>
    </row>
    <row r="224" spans="1:10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f>C224+[1]Setembro!G224</f>
        <v>0</v>
      </c>
    </row>
    <row r="225" spans="1:7" x14ac:dyDescent="0.2">
      <c r="A225" s="3" t="s">
        <v>139</v>
      </c>
      <c r="B225" s="12">
        <v>81195</v>
      </c>
      <c r="C225" s="12">
        <v>21650400</v>
      </c>
      <c r="D225" s="12">
        <v>1437822</v>
      </c>
      <c r="E225" s="12">
        <v>284378</v>
      </c>
      <c r="F225" s="12">
        <v>4076700</v>
      </c>
      <c r="G225" s="4">
        <f>C225+[1]Setembro!G225</f>
        <v>164909400</v>
      </c>
    </row>
    <row r="226" spans="1:7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f>C226+[1]Setembro!G226</f>
        <v>47200</v>
      </c>
    </row>
    <row r="227" spans="1:7" x14ac:dyDescent="0.2">
      <c r="A227" s="3" t="s">
        <v>200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4">
        <f>C227+[1]Setembro!G227</f>
        <v>58444300</v>
      </c>
    </row>
    <row r="228" spans="1:7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f>C228+[1]Setembro!G228</f>
        <v>0</v>
      </c>
    </row>
    <row r="229" spans="1:7" x14ac:dyDescent="0.2">
      <c r="A229" s="3" t="s">
        <v>226</v>
      </c>
      <c r="B229" s="12">
        <v>1970</v>
      </c>
      <c r="C229" s="12">
        <v>809400</v>
      </c>
      <c r="D229" s="12">
        <v>27432</v>
      </c>
      <c r="E229" s="12">
        <v>5438</v>
      </c>
      <c r="F229" s="12">
        <v>173400</v>
      </c>
      <c r="G229" s="4">
        <f>C229+[1]Setembro!G229</f>
        <v>4691400</v>
      </c>
    </row>
    <row r="230" spans="1:7" x14ac:dyDescent="0.2">
      <c r="A230" s="15" t="s">
        <v>126</v>
      </c>
      <c r="B230" s="16">
        <f>SUM(B192:B229)</f>
        <v>208488</v>
      </c>
      <c r="C230" s="16">
        <f>SUM(C192:C229)</f>
        <v>119038400</v>
      </c>
      <c r="D230" s="16">
        <f>SUM(D192:D229)</f>
        <v>3447686</v>
      </c>
      <c r="E230" s="16">
        <f>SUM(E193:E229)</f>
        <v>666109</v>
      </c>
      <c r="F230" s="16">
        <f>SUM(F192:F229)</f>
        <v>32363100</v>
      </c>
      <c r="G230" s="16">
        <f>SUM(G191:G229)</f>
        <v>1201905010</v>
      </c>
    </row>
    <row r="231" spans="1:7" ht="13.5" thickBot="1" x14ac:dyDescent="0.25">
      <c r="A231" s="15" t="s">
        <v>59</v>
      </c>
      <c r="B231" s="16">
        <f t="shared" ref="B231:G231" si="5">SUM(B190,B142,B140,B67,B26,B230)</f>
        <v>8134724</v>
      </c>
      <c r="C231" s="16">
        <f t="shared" si="5"/>
        <v>781788370</v>
      </c>
      <c r="D231" s="16">
        <f t="shared" si="5"/>
        <v>13482100779.04603</v>
      </c>
      <c r="E231" s="16">
        <f t="shared" si="5"/>
        <v>2651219602.3259702</v>
      </c>
      <c r="F231" s="16">
        <f t="shared" si="5"/>
        <v>129866276</v>
      </c>
      <c r="G231" s="16">
        <f t="shared" si="5"/>
        <v>3241757241</v>
      </c>
    </row>
    <row r="232" spans="1:7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7" x14ac:dyDescent="0.2">
      <c r="A233" s="3" t="s">
        <v>115</v>
      </c>
      <c r="B233" s="1">
        <v>1131</v>
      </c>
      <c r="C233" s="24">
        <v>13067.0665092</v>
      </c>
      <c r="D233" s="25">
        <v>653353.32545999996</v>
      </c>
      <c r="E233" s="13">
        <v>129185.037164607</v>
      </c>
      <c r="F233" s="17">
        <v>254597</v>
      </c>
      <c r="G233" s="19">
        <v>21075683</v>
      </c>
    </row>
    <row r="234" spans="1:7" x14ac:dyDescent="0.2">
      <c r="A234" s="3" t="s">
        <v>119</v>
      </c>
      <c r="B234" s="1">
        <v>14</v>
      </c>
      <c r="C234" s="24">
        <v>139817.07999999999</v>
      </c>
      <c r="D234" s="25">
        <v>6990854</v>
      </c>
      <c r="E234" s="13">
        <v>1382274.6416213501</v>
      </c>
      <c r="F234" s="17">
        <v>394291</v>
      </c>
      <c r="G234" s="19">
        <v>13205224</v>
      </c>
    </row>
    <row r="235" spans="1:7" x14ac:dyDescent="0.2">
      <c r="A235" s="3" t="s">
        <v>61</v>
      </c>
      <c r="B235" s="1" t="s">
        <v>237</v>
      </c>
      <c r="C235" s="24" t="s">
        <v>237</v>
      </c>
      <c r="D235" s="25" t="s">
        <v>237</v>
      </c>
      <c r="E235" s="13" t="s">
        <v>237</v>
      </c>
      <c r="F235" s="17" t="s">
        <v>237</v>
      </c>
      <c r="G235" s="19"/>
    </row>
    <row r="236" spans="1:7" x14ac:dyDescent="0.2">
      <c r="A236" s="3" t="s">
        <v>62</v>
      </c>
      <c r="B236" s="1" t="s">
        <v>237</v>
      </c>
      <c r="C236" s="24" t="s">
        <v>237</v>
      </c>
      <c r="D236" s="25" t="s">
        <v>237</v>
      </c>
      <c r="E236" s="13" t="s">
        <v>237</v>
      </c>
      <c r="F236" s="17" t="s">
        <v>237</v>
      </c>
      <c r="G236" s="19"/>
    </row>
    <row r="237" spans="1:7" x14ac:dyDescent="0.2">
      <c r="A237" s="3" t="s">
        <v>118</v>
      </c>
      <c r="B237" s="1" t="s">
        <v>237</v>
      </c>
      <c r="C237" s="24" t="s">
        <v>237</v>
      </c>
      <c r="D237" s="25" t="s">
        <v>237</v>
      </c>
      <c r="E237" s="13" t="s">
        <v>237</v>
      </c>
      <c r="F237" s="17">
        <v>4813</v>
      </c>
      <c r="G237" s="19">
        <v>627903</v>
      </c>
    </row>
    <row r="238" spans="1:7" x14ac:dyDescent="0.2">
      <c r="A238" s="3" t="s">
        <v>63</v>
      </c>
      <c r="B238" s="1" t="s">
        <v>237</v>
      </c>
      <c r="C238" s="24" t="s">
        <v>237</v>
      </c>
      <c r="D238" s="25" t="s">
        <v>237</v>
      </c>
      <c r="E238" s="13" t="s">
        <v>237</v>
      </c>
      <c r="F238" s="17">
        <v>82640</v>
      </c>
      <c r="G238" s="19">
        <v>5792036</v>
      </c>
    </row>
    <row r="239" spans="1:7" x14ac:dyDescent="0.2">
      <c r="A239" s="3" t="s">
        <v>64</v>
      </c>
      <c r="B239" s="1" t="s">
        <v>237</v>
      </c>
      <c r="C239" s="24" t="s">
        <v>237</v>
      </c>
      <c r="D239" s="25" t="s">
        <v>237</v>
      </c>
      <c r="E239" s="13" t="s">
        <v>237</v>
      </c>
      <c r="F239" s="17">
        <v>100585</v>
      </c>
      <c r="G239" s="19">
        <v>18056748</v>
      </c>
    </row>
    <row r="240" spans="1:7" x14ac:dyDescent="0.2">
      <c r="A240" s="3" t="s">
        <v>198</v>
      </c>
      <c r="B240" s="1" t="s">
        <v>237</v>
      </c>
      <c r="C240" s="24" t="s">
        <v>237</v>
      </c>
      <c r="D240" s="25" t="s">
        <v>237</v>
      </c>
      <c r="E240" s="13" t="s">
        <v>237</v>
      </c>
      <c r="F240" s="17">
        <v>19918</v>
      </c>
      <c r="G240" s="19">
        <v>144798</v>
      </c>
    </row>
    <row r="241" spans="1:7" x14ac:dyDescent="0.2">
      <c r="A241" s="3" t="s">
        <v>120</v>
      </c>
      <c r="B241" s="1">
        <v>11</v>
      </c>
      <c r="C241" s="24">
        <v>693581.84222360002</v>
      </c>
      <c r="D241" s="25">
        <v>34679092.11118</v>
      </c>
      <c r="E241" s="13">
        <v>6856963.3437825004</v>
      </c>
      <c r="F241" s="17">
        <v>1071703</v>
      </c>
      <c r="G241" s="19">
        <v>49735851</v>
      </c>
    </row>
    <row r="242" spans="1:7" x14ac:dyDescent="0.2">
      <c r="A242" s="3" t="s">
        <v>116</v>
      </c>
      <c r="B242" s="1" t="s">
        <v>237</v>
      </c>
      <c r="C242" s="24" t="s">
        <v>237</v>
      </c>
      <c r="D242" s="25" t="s">
        <v>237</v>
      </c>
      <c r="E242" s="13" t="s">
        <v>237</v>
      </c>
      <c r="F242" s="17" t="s">
        <v>237</v>
      </c>
      <c r="G242" s="19"/>
    </row>
    <row r="243" spans="1:7" x14ac:dyDescent="0.2">
      <c r="A243" s="3" t="s">
        <v>65</v>
      </c>
      <c r="B243" s="1">
        <v>5</v>
      </c>
      <c r="C243" s="24">
        <v>26.914665200000002</v>
      </c>
      <c r="D243" s="25">
        <v>1345.73326</v>
      </c>
      <c r="E243" s="13">
        <v>266.08665546218401</v>
      </c>
      <c r="F243" s="17">
        <v>5357</v>
      </c>
      <c r="G243" s="19">
        <v>55804</v>
      </c>
    </row>
    <row r="244" spans="1:7" x14ac:dyDescent="0.2">
      <c r="A244" s="3" t="s">
        <v>123</v>
      </c>
      <c r="B244" s="1" t="s">
        <v>237</v>
      </c>
      <c r="C244" s="13" t="s">
        <v>237</v>
      </c>
      <c r="D244" s="25" t="s">
        <v>237</v>
      </c>
      <c r="E244" s="13" t="s">
        <v>237</v>
      </c>
      <c r="F244" s="4" t="s">
        <v>237</v>
      </c>
      <c r="G244" s="19"/>
    </row>
    <row r="245" spans="1:7" x14ac:dyDescent="0.2">
      <c r="A245" s="3" t="s">
        <v>101</v>
      </c>
      <c r="B245" s="1" t="s">
        <v>237</v>
      </c>
      <c r="C245" s="13" t="s">
        <v>237</v>
      </c>
      <c r="D245" s="25" t="s">
        <v>237</v>
      </c>
      <c r="E245" s="13" t="s">
        <v>237</v>
      </c>
      <c r="F245" s="4">
        <v>508</v>
      </c>
      <c r="G245" s="19">
        <v>12872</v>
      </c>
    </row>
    <row r="246" spans="1:7" x14ac:dyDescent="0.2">
      <c r="A246" s="3" t="s">
        <v>122</v>
      </c>
      <c r="B246" s="1" t="s">
        <v>237</v>
      </c>
      <c r="C246" s="13" t="s">
        <v>237</v>
      </c>
      <c r="D246" s="25" t="s">
        <v>237</v>
      </c>
      <c r="E246" s="13" t="s">
        <v>237</v>
      </c>
      <c r="F246" s="4" t="s">
        <v>237</v>
      </c>
      <c r="G246" s="19"/>
    </row>
    <row r="247" spans="1:7" x14ac:dyDescent="0.2">
      <c r="A247" s="3" t="s">
        <v>121</v>
      </c>
      <c r="B247" s="1" t="s">
        <v>237</v>
      </c>
      <c r="C247" s="13" t="s">
        <v>237</v>
      </c>
      <c r="D247" s="25" t="s">
        <v>237</v>
      </c>
      <c r="E247" s="13" t="s">
        <v>237</v>
      </c>
      <c r="F247" s="4" t="s">
        <v>237</v>
      </c>
      <c r="G247" s="19"/>
    </row>
    <row r="248" spans="1:7" x14ac:dyDescent="0.2">
      <c r="A248" s="3" t="s">
        <v>117</v>
      </c>
      <c r="B248" s="1" t="s">
        <v>237</v>
      </c>
      <c r="C248" s="13" t="s">
        <v>237</v>
      </c>
      <c r="D248" s="25" t="s">
        <v>237</v>
      </c>
      <c r="E248" s="13" t="s">
        <v>237</v>
      </c>
      <c r="F248" s="4" t="s">
        <v>237</v>
      </c>
      <c r="G248" s="19"/>
    </row>
    <row r="249" spans="1:7" x14ac:dyDescent="0.2">
      <c r="A249" s="15" t="s">
        <v>66</v>
      </c>
      <c r="B249" s="16">
        <f t="shared" ref="B249:F249" si="6">SUM(B233:B248)</f>
        <v>1161</v>
      </c>
      <c r="C249" s="16">
        <f t="shared" si="6"/>
        <v>846492.90339800005</v>
      </c>
      <c r="D249" s="16">
        <f t="shared" si="6"/>
        <v>42324645.1699</v>
      </c>
      <c r="E249" s="16">
        <f t="shared" si="6"/>
        <v>8368689.1092239199</v>
      </c>
      <c r="F249" s="16">
        <f t="shared" si="6"/>
        <v>1934412</v>
      </c>
      <c r="G249" s="16">
        <f>SUM(G233:G248)</f>
        <v>108706919</v>
      </c>
    </row>
    <row r="250" spans="1:7" x14ac:dyDescent="0.2">
      <c r="A250" s="3" t="s">
        <v>67</v>
      </c>
      <c r="B250" s="18">
        <v>50</v>
      </c>
      <c r="C250" s="24">
        <v>364.04069179999999</v>
      </c>
      <c r="D250" s="25">
        <v>92056.789938924994</v>
      </c>
      <c r="E250" s="24">
        <v>18202.034589999999</v>
      </c>
      <c r="F250" s="26">
        <v>10857</v>
      </c>
      <c r="G250" s="26">
        <v>901730</v>
      </c>
    </row>
    <row r="251" spans="1:7" x14ac:dyDescent="0.2">
      <c r="A251" s="3" t="s">
        <v>68</v>
      </c>
      <c r="B251" s="1">
        <v>107</v>
      </c>
      <c r="C251" s="24">
        <v>853.46218039999997</v>
      </c>
      <c r="D251" s="25">
        <v>215819.24886865</v>
      </c>
      <c r="E251" s="24">
        <v>42673.109020000004</v>
      </c>
      <c r="F251" s="26">
        <v>4344</v>
      </c>
      <c r="G251" s="26">
        <v>276475</v>
      </c>
    </row>
    <row r="252" spans="1:7" x14ac:dyDescent="0.2">
      <c r="A252" s="3" t="s">
        <v>69</v>
      </c>
      <c r="B252" s="1">
        <v>6</v>
      </c>
      <c r="C252" s="24">
        <v>1073</v>
      </c>
      <c r="D252" s="25">
        <v>130317.132</v>
      </c>
      <c r="E252" s="24">
        <v>25767.104695996</v>
      </c>
      <c r="F252" s="26">
        <v>10123</v>
      </c>
      <c r="G252" s="26">
        <v>5157058</v>
      </c>
    </row>
    <row r="253" spans="1:7" x14ac:dyDescent="0.2">
      <c r="A253" s="3" t="s">
        <v>70</v>
      </c>
      <c r="B253" s="1">
        <v>120</v>
      </c>
      <c r="C253" s="24">
        <v>1658</v>
      </c>
      <c r="D253" s="25">
        <v>187408</v>
      </c>
      <c r="E253" s="24">
        <v>37055.462184873897</v>
      </c>
      <c r="F253" s="17">
        <v>5107</v>
      </c>
      <c r="G253" s="26">
        <v>1527713</v>
      </c>
    </row>
    <row r="254" spans="1:7" x14ac:dyDescent="0.2">
      <c r="A254" s="3" t="s">
        <v>71</v>
      </c>
      <c r="B254" s="1" t="s">
        <v>237</v>
      </c>
      <c r="C254" s="24" t="s">
        <v>237</v>
      </c>
      <c r="D254" s="25" t="s">
        <v>237</v>
      </c>
      <c r="E254" s="24" t="s">
        <v>237</v>
      </c>
      <c r="F254" s="4"/>
      <c r="G254" s="26">
        <v>6</v>
      </c>
    </row>
    <row r="255" spans="1:7" x14ac:dyDescent="0.2">
      <c r="A255" s="3" t="s">
        <v>72</v>
      </c>
      <c r="B255" s="1" t="s">
        <v>237</v>
      </c>
      <c r="C255" s="24" t="s">
        <v>237</v>
      </c>
      <c r="D255" s="25" t="s">
        <v>237</v>
      </c>
      <c r="E255" s="24" t="s">
        <v>237</v>
      </c>
      <c r="F255" s="4"/>
      <c r="G255" s="26">
        <v>0</v>
      </c>
    </row>
    <row r="256" spans="1:7" x14ac:dyDescent="0.2">
      <c r="A256" s="3" t="s">
        <v>73</v>
      </c>
      <c r="B256" s="1">
        <v>1856</v>
      </c>
      <c r="C256" s="24">
        <v>25424241</v>
      </c>
      <c r="D256" s="25">
        <v>2910881.73448664</v>
      </c>
      <c r="E256" s="24">
        <v>575557.436378969</v>
      </c>
      <c r="F256" s="17">
        <v>1117599</v>
      </c>
      <c r="G256" s="26">
        <v>63323672</v>
      </c>
    </row>
    <row r="257" spans="1:7" x14ac:dyDescent="0.2">
      <c r="A257" s="3" t="s">
        <v>74</v>
      </c>
      <c r="B257" s="1">
        <v>1563</v>
      </c>
      <c r="C257" s="24">
        <v>15693952</v>
      </c>
      <c r="D257" s="25">
        <v>1685814.7434137401</v>
      </c>
      <c r="E257" s="24">
        <v>333329.65762011602</v>
      </c>
      <c r="F257" s="17">
        <v>497164</v>
      </c>
      <c r="G257" s="26">
        <v>12052813</v>
      </c>
    </row>
    <row r="258" spans="1:7" x14ac:dyDescent="0.2">
      <c r="A258" s="3" t="s">
        <v>75</v>
      </c>
      <c r="B258" s="1">
        <v>18</v>
      </c>
      <c r="C258" s="24">
        <v>236.6</v>
      </c>
      <c r="D258" s="25">
        <v>94675.733051999996</v>
      </c>
      <c r="E258" s="24">
        <v>18719.868126940099</v>
      </c>
      <c r="F258" s="17">
        <v>4401</v>
      </c>
      <c r="G258" s="26">
        <v>7189168</v>
      </c>
    </row>
    <row r="259" spans="1:7" x14ac:dyDescent="0.2">
      <c r="A259" s="3" t="s">
        <v>76</v>
      </c>
      <c r="B259" s="1" t="s">
        <v>237</v>
      </c>
      <c r="C259" s="24" t="s">
        <v>237</v>
      </c>
      <c r="D259" s="25" t="s">
        <v>237</v>
      </c>
      <c r="E259" s="24" t="s">
        <v>237</v>
      </c>
      <c r="F259" s="17">
        <v>2006</v>
      </c>
      <c r="G259" s="26">
        <v>1823365</v>
      </c>
    </row>
    <row r="260" spans="1:7" x14ac:dyDescent="0.2">
      <c r="A260" s="3" t="s">
        <v>124</v>
      </c>
      <c r="B260" s="1">
        <v>41697</v>
      </c>
      <c r="C260" s="24">
        <v>257428984</v>
      </c>
      <c r="D260" s="25">
        <v>4865192.4784721797</v>
      </c>
      <c r="E260" s="24">
        <v>961975.77429009904</v>
      </c>
      <c r="F260" s="17">
        <v>6319030</v>
      </c>
      <c r="G260" s="26">
        <v>2777778126</v>
      </c>
    </row>
    <row r="261" spans="1:7" x14ac:dyDescent="0.2">
      <c r="A261" s="3" t="s">
        <v>125</v>
      </c>
      <c r="B261" s="1">
        <v>25257</v>
      </c>
      <c r="C261" s="24">
        <v>157716613</v>
      </c>
      <c r="D261" s="25">
        <v>3214220.9800239</v>
      </c>
      <c r="E261" s="24">
        <v>635535.53732553602</v>
      </c>
      <c r="F261" s="17">
        <v>56826108</v>
      </c>
      <c r="G261" s="26">
        <v>3031833237</v>
      </c>
    </row>
    <row r="262" spans="1:7" x14ac:dyDescent="0.2">
      <c r="A262" s="3" t="s">
        <v>211</v>
      </c>
      <c r="B262" s="1" t="s">
        <v>237</v>
      </c>
      <c r="C262" s="24" t="s">
        <v>237</v>
      </c>
      <c r="D262" s="25" t="s">
        <v>237</v>
      </c>
      <c r="E262" s="24" t="s">
        <v>237</v>
      </c>
      <c r="F262" s="17">
        <v>2465000</v>
      </c>
      <c r="G262" s="26">
        <v>9442000</v>
      </c>
    </row>
    <row r="263" spans="1:7" x14ac:dyDescent="0.2">
      <c r="A263" s="15" t="s">
        <v>77</v>
      </c>
      <c r="B263" s="16">
        <v>70674</v>
      </c>
      <c r="C263" s="16">
        <v>456267975.10287219</v>
      </c>
      <c r="D263" s="16">
        <v>13396386.840256035</v>
      </c>
      <c r="E263" s="16">
        <v>2648815.98423253</v>
      </c>
      <c r="F263" s="16">
        <v>67261739</v>
      </c>
      <c r="G263" s="16">
        <v>5911305363</v>
      </c>
    </row>
    <row r="264" spans="1:7" x14ac:dyDescent="0.2">
      <c r="A264" s="3" t="s">
        <v>78</v>
      </c>
      <c r="B264" s="1">
        <v>50</v>
      </c>
      <c r="C264" s="24">
        <v>364.04069179999999</v>
      </c>
      <c r="D264" s="25">
        <v>92056.789938924994</v>
      </c>
      <c r="E264" s="24">
        <v>18202.034589999999</v>
      </c>
      <c r="F264" s="4">
        <v>25694</v>
      </c>
      <c r="G264" s="19">
        <v>96399</v>
      </c>
    </row>
    <row r="265" spans="1:7" x14ac:dyDescent="0.2">
      <c r="A265" s="3" t="s">
        <v>112</v>
      </c>
      <c r="C265" s="13"/>
      <c r="D265" s="4"/>
      <c r="E265" s="13"/>
      <c r="F265" s="4"/>
      <c r="G265" s="31"/>
    </row>
    <row r="266" spans="1:7" x14ac:dyDescent="0.2">
      <c r="A266" s="15" t="s">
        <v>114</v>
      </c>
      <c r="B266" s="20">
        <f t="shared" ref="B266:F266" si="7">SUM(B264:B265)</f>
        <v>50</v>
      </c>
      <c r="C266" s="20">
        <f t="shared" si="7"/>
        <v>364.04069179999999</v>
      </c>
      <c r="D266" s="20">
        <f t="shared" si="7"/>
        <v>92056.789938924994</v>
      </c>
      <c r="E266" s="20">
        <f t="shared" si="7"/>
        <v>18202.034589999999</v>
      </c>
      <c r="F266" s="20">
        <f t="shared" si="7"/>
        <v>25694</v>
      </c>
      <c r="G266" s="20">
        <f>SUM(G264:G265)</f>
        <v>96399</v>
      </c>
    </row>
    <row r="267" spans="1:7" ht="13.5" thickBot="1" x14ac:dyDescent="0.25">
      <c r="A267" s="15" t="s">
        <v>79</v>
      </c>
      <c r="B267" s="20">
        <f t="shared" ref="B267:F267" si="8">B266+B263+B249</f>
        <v>71885</v>
      </c>
      <c r="C267" s="20">
        <f t="shared" si="8"/>
        <v>457114832.04696196</v>
      </c>
      <c r="D267" s="20">
        <f t="shared" si="8"/>
        <v>55813088.800094962</v>
      </c>
      <c r="E267" s="20">
        <f t="shared" si="8"/>
        <v>11035707.128046449</v>
      </c>
      <c r="F267" s="20">
        <f t="shared" si="8"/>
        <v>69221845</v>
      </c>
      <c r="G267" s="20">
        <f>G266+G263+G249</f>
        <v>6020108681</v>
      </c>
    </row>
    <row r="268" spans="1:7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7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7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7" x14ac:dyDescent="0.2">
      <c r="A271" s="3" t="s">
        <v>83</v>
      </c>
      <c r="B271" s="4">
        <v>520</v>
      </c>
      <c r="C271" s="4">
        <v>2145</v>
      </c>
      <c r="D271" s="4">
        <v>6477</v>
      </c>
      <c r="E271" s="4">
        <v>1279</v>
      </c>
      <c r="F271" s="4">
        <v>0</v>
      </c>
      <c r="G271" s="4">
        <f>C271+[1]Setembro!G271</f>
        <v>16871</v>
      </c>
    </row>
    <row r="272" spans="1:7" x14ac:dyDescent="0.2">
      <c r="A272" s="3" t="s">
        <v>84</v>
      </c>
      <c r="B272" s="4">
        <v>180</v>
      </c>
      <c r="C272" s="4">
        <v>5443</v>
      </c>
      <c r="D272" s="4">
        <v>369</v>
      </c>
      <c r="E272" s="4">
        <v>73</v>
      </c>
      <c r="F272" s="4">
        <v>0</v>
      </c>
      <c r="G272" s="4">
        <f>C272+[1]Setembro!G272</f>
        <v>57306</v>
      </c>
    </row>
    <row r="273" spans="1:7" x14ac:dyDescent="0.2">
      <c r="A273" s="3" t="s">
        <v>85</v>
      </c>
      <c r="B273" s="4">
        <v>107863577</v>
      </c>
      <c r="C273" s="4">
        <v>385436658</v>
      </c>
      <c r="D273" s="4">
        <v>8885874779</v>
      </c>
      <c r="E273" s="4">
        <v>1755398653</v>
      </c>
      <c r="F273" s="4">
        <v>865540</v>
      </c>
      <c r="G273" s="4">
        <f>C273+[1]Setembro!G273</f>
        <v>3248055110</v>
      </c>
    </row>
    <row r="274" spans="1:7" x14ac:dyDescent="0.2">
      <c r="A274" s="3" t="s">
        <v>111</v>
      </c>
      <c r="B274" s="4">
        <v>1</v>
      </c>
      <c r="C274" s="4">
        <v>2</v>
      </c>
      <c r="D274" s="4">
        <v>45335</v>
      </c>
      <c r="E274" s="4">
        <v>8424.7000000000007</v>
      </c>
      <c r="F274" s="4">
        <v>0</v>
      </c>
      <c r="G274" s="4">
        <f>C274+[1]Setembro!G274</f>
        <v>5443520</v>
      </c>
    </row>
    <row r="275" spans="1:7" x14ac:dyDescent="0.2">
      <c r="A275" s="3" t="s">
        <v>179</v>
      </c>
      <c r="B275" s="4">
        <v>18230130</v>
      </c>
      <c r="C275" s="4">
        <v>72838479</v>
      </c>
      <c r="D275" s="4">
        <v>3697347329</v>
      </c>
      <c r="E275" s="4">
        <v>729967072</v>
      </c>
      <c r="F275" s="4">
        <v>1470990</v>
      </c>
      <c r="G275" s="4">
        <f>C275+[1]Setembro!G275</f>
        <v>615362874</v>
      </c>
    </row>
    <row r="276" spans="1:7" x14ac:dyDescent="0.2">
      <c r="A276" s="3" t="s">
        <v>148</v>
      </c>
      <c r="B276" s="4">
        <v>27</v>
      </c>
      <c r="C276" s="4">
        <v>702</v>
      </c>
      <c r="D276" s="4">
        <v>719</v>
      </c>
      <c r="E276" s="4">
        <v>143</v>
      </c>
      <c r="F276" s="4">
        <v>1256</v>
      </c>
      <c r="G276" s="4">
        <f>C276+[1]Setembro!G276</f>
        <v>7984</v>
      </c>
    </row>
    <row r="277" spans="1:7" x14ac:dyDescent="0.2">
      <c r="A277" s="3" t="s">
        <v>44</v>
      </c>
      <c r="B277" s="4">
        <v>3</v>
      </c>
      <c r="C277" s="4">
        <v>510</v>
      </c>
      <c r="D277" s="4">
        <v>24495</v>
      </c>
      <c r="E277" s="4">
        <v>4833</v>
      </c>
      <c r="F277" s="4">
        <v>0</v>
      </c>
      <c r="G277" s="4">
        <f>C277+[1]Setembro!G277</f>
        <v>1545</v>
      </c>
    </row>
    <row r="278" spans="1:7" x14ac:dyDescent="0.2">
      <c r="A278" s="3" t="s">
        <v>149</v>
      </c>
      <c r="B278" s="4">
        <v>17</v>
      </c>
      <c r="C278" s="4">
        <v>136</v>
      </c>
      <c r="D278" s="4">
        <v>29</v>
      </c>
      <c r="E278" s="4">
        <v>6</v>
      </c>
      <c r="F278" s="4">
        <v>165</v>
      </c>
      <c r="G278" s="4">
        <f>C278+[1]Setembro!G278</f>
        <v>12360</v>
      </c>
    </row>
    <row r="279" spans="1:7" x14ac:dyDescent="0.2">
      <c r="A279" s="3" t="s">
        <v>108</v>
      </c>
      <c r="B279" s="4">
        <v>25</v>
      </c>
      <c r="C279" s="4">
        <v>115</v>
      </c>
      <c r="D279" s="4">
        <v>5865</v>
      </c>
      <c r="E279" s="4">
        <v>1157</v>
      </c>
      <c r="F279" s="4">
        <v>0</v>
      </c>
      <c r="G279" s="4">
        <f>C279+[1]Setembro!G279</f>
        <v>4460</v>
      </c>
    </row>
    <row r="280" spans="1:7" x14ac:dyDescent="0.2">
      <c r="A280" s="3" t="s">
        <v>110</v>
      </c>
      <c r="B280" s="4">
        <v>3326</v>
      </c>
      <c r="C280" s="4">
        <v>213136</v>
      </c>
      <c r="D280" s="4">
        <v>11542479.908200001</v>
      </c>
      <c r="E280" s="4">
        <v>2140964.7999100001</v>
      </c>
      <c r="F280" s="4">
        <v>0</v>
      </c>
      <c r="G280" s="4">
        <f>C280+[1]Setembro!G280</f>
        <v>3330124</v>
      </c>
    </row>
    <row r="281" spans="1:7" x14ac:dyDescent="0.2">
      <c r="A281" s="3" t="s">
        <v>150</v>
      </c>
      <c r="B281" s="4">
        <v>186207</v>
      </c>
      <c r="C281" s="4">
        <v>701636</v>
      </c>
      <c r="D281" s="4">
        <v>38066952</v>
      </c>
      <c r="E281" s="4">
        <v>7526795</v>
      </c>
      <c r="F281" s="4">
        <v>38599</v>
      </c>
      <c r="G281" s="4">
        <f>C281+[1]Setembro!G281</f>
        <v>3677787</v>
      </c>
    </row>
    <row r="282" spans="1:7" x14ac:dyDescent="0.2">
      <c r="A282" s="3" t="s">
        <v>188</v>
      </c>
      <c r="B282" s="4">
        <v>1</v>
      </c>
      <c r="C282" s="4">
        <v>2</v>
      </c>
      <c r="D282" s="4">
        <v>131207.20000000001</v>
      </c>
      <c r="E282" s="4">
        <v>23593.75</v>
      </c>
      <c r="F282" s="4">
        <v>0</v>
      </c>
      <c r="G282" s="4">
        <f>C282+[1]Setembro!G282</f>
        <v>50364</v>
      </c>
    </row>
    <row r="283" spans="1:7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f>C283+[1]Setembro!G283</f>
        <v>0</v>
      </c>
    </row>
    <row r="284" spans="1:7" x14ac:dyDescent="0.2">
      <c r="A284" s="15" t="s">
        <v>87</v>
      </c>
      <c r="B284" s="21">
        <f t="shared" ref="B284:F284" si="9">SUM(B271:B283)</f>
        <v>126284014</v>
      </c>
      <c r="C284" s="21">
        <f t="shared" si="9"/>
        <v>459198964</v>
      </c>
      <c r="D284" s="21">
        <f t="shared" si="9"/>
        <v>12633046036.1082</v>
      </c>
      <c r="E284" s="21">
        <f t="shared" si="9"/>
        <v>2495072994.2499099</v>
      </c>
      <c r="F284" s="21">
        <f t="shared" si="9"/>
        <v>2376550</v>
      </c>
      <c r="G284" s="21">
        <f>SUM(G271:G283)</f>
        <v>3876020305</v>
      </c>
    </row>
    <row r="285" spans="1:7" x14ac:dyDescent="0.2">
      <c r="A285" s="15" t="s">
        <v>88</v>
      </c>
      <c r="B285" s="21">
        <f t="shared" ref="B285:F285" si="10">SUM(B284,B269,B267,B231)</f>
        <v>134490623</v>
      </c>
      <c r="C285" s="21">
        <f t="shared" si="10"/>
        <v>1698102166.046962</v>
      </c>
      <c r="D285" s="21">
        <f t="shared" si="10"/>
        <v>26170959903.954323</v>
      </c>
      <c r="E285" s="21">
        <f t="shared" si="10"/>
        <v>5157328303.7039261</v>
      </c>
      <c r="F285" s="21">
        <f t="shared" si="10"/>
        <v>201464671</v>
      </c>
      <c r="G285" s="21">
        <f>SUM(G284,G269,G267,G231)</f>
        <v>13137886227</v>
      </c>
    </row>
    <row r="286" spans="1:7" x14ac:dyDescent="0.2">
      <c r="A286" s="15" t="s">
        <v>89</v>
      </c>
      <c r="B286" s="21">
        <f t="shared" ref="B286:F286" si="11">B285-B284</f>
        <v>8206609</v>
      </c>
      <c r="C286" s="21">
        <f t="shared" si="11"/>
        <v>1238903202.046962</v>
      </c>
      <c r="D286" s="21">
        <f t="shared" si="11"/>
        <v>13537913867.846123</v>
      </c>
      <c r="E286" s="21">
        <f t="shared" si="11"/>
        <v>2662255309.4540162</v>
      </c>
      <c r="F286" s="21">
        <f t="shared" si="11"/>
        <v>199088121</v>
      </c>
      <c r="G286" s="21">
        <f>G285-G284</f>
        <v>9261865922</v>
      </c>
    </row>
    <row r="287" spans="1:7" x14ac:dyDescent="0.2">
      <c r="B287" s="22"/>
      <c r="C287" s="22"/>
      <c r="D287" s="22"/>
      <c r="E287" s="22"/>
      <c r="F287" s="22"/>
      <c r="G287" s="22"/>
    </row>
    <row r="288" spans="1:7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09BF-A2AD-4FED-B234-B7B8329B8340}">
  <dimension ref="A1:J295"/>
  <sheetViews>
    <sheetView showGridLines="0" workbookViewId="0">
      <selection activeCell="C290" sqref="C290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11.140625" style="1" bestFit="1" customWidth="1"/>
    <col min="9" max="9" width="9.140625" style="1"/>
    <col min="10" max="10" width="13.28515625" style="1" bestFit="1" customWidth="1"/>
    <col min="11" max="16384" width="9.140625" style="1"/>
  </cols>
  <sheetData>
    <row r="1" spans="1:8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239</v>
      </c>
    </row>
    <row r="2" spans="1:8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8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8" x14ac:dyDescent="0.2">
      <c r="A4" s="3" t="s">
        <v>2</v>
      </c>
      <c r="B4" s="4">
        <v>333692</v>
      </c>
      <c r="C4" s="4">
        <v>1978585</v>
      </c>
      <c r="D4" s="4">
        <v>244273332</v>
      </c>
      <c r="E4" s="4">
        <v>49865085</v>
      </c>
      <c r="F4" s="4">
        <v>337953</v>
      </c>
      <c r="G4" s="4">
        <f>C4+[1]Outubro!G4</f>
        <v>30595015</v>
      </c>
    </row>
    <row r="5" spans="1:8" x14ac:dyDescent="0.2">
      <c r="A5" s="3" t="s">
        <v>7</v>
      </c>
      <c r="B5" s="4">
        <v>184</v>
      </c>
      <c r="C5" s="4">
        <v>8810</v>
      </c>
      <c r="D5" s="4">
        <v>1100390</v>
      </c>
      <c r="E5" s="4">
        <v>222202</v>
      </c>
      <c r="F5" s="4">
        <v>0</v>
      </c>
      <c r="G5" s="4">
        <f>C5+[1]Outubro!G5</f>
        <v>3453380</v>
      </c>
      <c r="H5" s="4"/>
    </row>
    <row r="6" spans="1:8" x14ac:dyDescent="0.2">
      <c r="A6" s="3" t="s">
        <v>8</v>
      </c>
      <c r="B6" s="4">
        <v>51</v>
      </c>
      <c r="C6" s="4">
        <v>5082</v>
      </c>
      <c r="D6" s="4">
        <v>1071407</v>
      </c>
      <c r="E6" s="4">
        <v>219043</v>
      </c>
      <c r="F6" s="4">
        <v>2804</v>
      </c>
      <c r="G6" s="4">
        <f>C6+[1]Outubro!G6</f>
        <v>40465</v>
      </c>
    </row>
    <row r="7" spans="1:8" ht="14.25" customHeight="1" x14ac:dyDescent="0.2">
      <c r="A7" s="3" t="s">
        <v>9</v>
      </c>
      <c r="B7" s="4">
        <v>12140</v>
      </c>
      <c r="C7" s="4">
        <v>26251</v>
      </c>
      <c r="D7" s="4">
        <v>28666093</v>
      </c>
      <c r="E7" s="4">
        <v>5852317</v>
      </c>
      <c r="F7" s="4">
        <v>10333</v>
      </c>
      <c r="G7" s="4">
        <f>C7+[1]Outubro!G7</f>
        <v>405108</v>
      </c>
    </row>
    <row r="8" spans="1:8" x14ac:dyDescent="0.2">
      <c r="A8" s="3" t="s">
        <v>3</v>
      </c>
      <c r="B8" s="4">
        <v>158</v>
      </c>
      <c r="C8" s="4">
        <v>1600</v>
      </c>
      <c r="D8" s="4">
        <v>23466</v>
      </c>
      <c r="E8" s="4">
        <v>4801</v>
      </c>
      <c r="F8" s="4">
        <v>4607</v>
      </c>
      <c r="G8" s="4">
        <f>C8+[1]Outubro!G8</f>
        <v>31078</v>
      </c>
    </row>
    <row r="9" spans="1:8" x14ac:dyDescent="0.2">
      <c r="A9" s="3" t="s">
        <v>113</v>
      </c>
      <c r="B9" s="4">
        <v>1</v>
      </c>
      <c r="C9" s="4">
        <v>2</v>
      </c>
      <c r="D9" s="4">
        <v>2149</v>
      </c>
      <c r="E9" s="4">
        <v>439</v>
      </c>
      <c r="F9" s="4">
        <v>0</v>
      </c>
      <c r="G9" s="4">
        <f>C9+[1]Outubro!G9</f>
        <v>1141</v>
      </c>
    </row>
    <row r="10" spans="1:8" x14ac:dyDescent="0.2">
      <c r="A10" s="3" t="s">
        <v>5</v>
      </c>
      <c r="B10" s="4">
        <v>208</v>
      </c>
      <c r="C10" s="4">
        <v>4689</v>
      </c>
      <c r="D10" s="4">
        <v>132237</v>
      </c>
      <c r="E10" s="4">
        <v>27033</v>
      </c>
      <c r="F10" s="4">
        <v>8355</v>
      </c>
      <c r="G10" s="4">
        <f>C10+[1]Outubro!G10</f>
        <v>68882</v>
      </c>
    </row>
    <row r="11" spans="1:8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f>C11+[1]Outubro!G11</f>
        <v>3491</v>
      </c>
    </row>
    <row r="12" spans="1:8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C12+[1]Outubro!G12</f>
        <v>44166</v>
      </c>
    </row>
    <row r="13" spans="1:8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>C13+[1]Outubro!G13</f>
        <v>0</v>
      </c>
    </row>
    <row r="14" spans="1:8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>C14+[1]Outubro!G14</f>
        <v>0</v>
      </c>
    </row>
    <row r="15" spans="1:8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f>C15+[1]Outubro!G15</f>
        <v>0</v>
      </c>
    </row>
    <row r="16" spans="1:8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f>C16+[1]Outubro!G16</f>
        <v>0</v>
      </c>
    </row>
    <row r="17" spans="1:7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f>C17+[1]Outubro!G17</f>
        <v>0</v>
      </c>
    </row>
    <row r="18" spans="1:7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>C18+[1]Outubro!G18</f>
        <v>0</v>
      </c>
    </row>
    <row r="19" spans="1:7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f>C19+[1]Outubro!G19</f>
        <v>200</v>
      </c>
    </row>
    <row r="20" spans="1:7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>C20+[1]Outubro!G20</f>
        <v>0</v>
      </c>
    </row>
    <row r="21" spans="1:7" x14ac:dyDescent="0.2">
      <c r="A21" s="3" t="s">
        <v>203</v>
      </c>
      <c r="B21" s="4">
        <v>23</v>
      </c>
      <c r="C21" s="4">
        <v>235</v>
      </c>
      <c r="D21" s="4">
        <v>52891</v>
      </c>
      <c r="E21" s="4">
        <v>10817</v>
      </c>
      <c r="F21" s="4">
        <v>71</v>
      </c>
      <c r="G21" s="4">
        <f>C21+[1]Outubro!G21</f>
        <v>5044</v>
      </c>
    </row>
    <row r="22" spans="1:7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f>C22+[1]Outubro!G22</f>
        <v>154</v>
      </c>
    </row>
    <row r="23" spans="1:7" x14ac:dyDescent="0.2">
      <c r="A23" s="3" t="s">
        <v>204</v>
      </c>
      <c r="B23" s="4">
        <v>77</v>
      </c>
      <c r="C23" s="4">
        <v>126</v>
      </c>
      <c r="D23" s="4">
        <v>51116</v>
      </c>
      <c r="E23" s="4">
        <v>10420</v>
      </c>
      <c r="F23" s="4">
        <v>54</v>
      </c>
      <c r="G23" s="4">
        <f>C23+[1]Outubro!G23</f>
        <v>678</v>
      </c>
    </row>
    <row r="24" spans="1:7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f>C24+[1]Outubro!G24</f>
        <v>0</v>
      </c>
    </row>
    <row r="25" spans="1:7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f>C25+[1]Outubro!G25</f>
        <v>0</v>
      </c>
    </row>
    <row r="26" spans="1:7" x14ac:dyDescent="0.2">
      <c r="A26" s="6" t="s">
        <v>15</v>
      </c>
      <c r="B26" s="7">
        <f t="shared" ref="B26:F26" si="0">SUM(B4:B25)</f>
        <v>346534</v>
      </c>
      <c r="C26" s="7">
        <f t="shared" si="0"/>
        <v>2025380</v>
      </c>
      <c r="D26" s="7">
        <f t="shared" si="0"/>
        <v>275373081</v>
      </c>
      <c r="E26" s="7">
        <f>SUM(E4:E25)</f>
        <v>56212157</v>
      </c>
      <c r="F26" s="7">
        <f t="shared" si="0"/>
        <v>364177</v>
      </c>
      <c r="G26" s="7">
        <f>SUM(G4:G25)</f>
        <v>34648802</v>
      </c>
    </row>
    <row r="27" spans="1:7" x14ac:dyDescent="0.2">
      <c r="A27" s="27" t="s">
        <v>16</v>
      </c>
      <c r="B27" s="13">
        <v>3921759</v>
      </c>
      <c r="C27" s="13">
        <v>64572444</v>
      </c>
      <c r="D27" s="13">
        <v>5498436734</v>
      </c>
      <c r="E27" s="13">
        <v>1121814801</v>
      </c>
      <c r="F27" s="13">
        <v>34863048</v>
      </c>
      <c r="G27" s="4">
        <f>C27+[1]Outubro!G27</f>
        <v>816004917</v>
      </c>
    </row>
    <row r="28" spans="1:7" x14ac:dyDescent="0.2">
      <c r="A28" s="27" t="s">
        <v>105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4">
        <f>C28+[1]Outubro!G28</f>
        <v>0</v>
      </c>
    </row>
    <row r="29" spans="1:7" x14ac:dyDescent="0.2">
      <c r="A29" s="27" t="s">
        <v>104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4">
        <f>C29+[1]Outubro!G29</f>
        <v>0</v>
      </c>
    </row>
    <row r="30" spans="1:7" x14ac:dyDescent="0.2">
      <c r="A30" s="27" t="s">
        <v>17</v>
      </c>
      <c r="B30" s="13">
        <v>0</v>
      </c>
      <c r="C30" s="13">
        <v>0</v>
      </c>
      <c r="D30" s="13">
        <v>0</v>
      </c>
      <c r="E30" s="13">
        <v>0</v>
      </c>
      <c r="F30" s="13">
        <v>4000</v>
      </c>
      <c r="G30" s="4">
        <f>C30+[1]Outubro!G30</f>
        <v>4000</v>
      </c>
    </row>
    <row r="31" spans="1:7" x14ac:dyDescent="0.2">
      <c r="A31" s="27" t="s">
        <v>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4">
        <f>C31+[1]Outubro!G31</f>
        <v>0</v>
      </c>
    </row>
    <row r="32" spans="1:7" x14ac:dyDescent="0.2">
      <c r="A32" s="27" t="s">
        <v>18</v>
      </c>
      <c r="B32" s="13">
        <v>0</v>
      </c>
      <c r="C32" s="13">
        <v>0</v>
      </c>
      <c r="D32" s="13">
        <v>0</v>
      </c>
      <c r="E32" s="13">
        <v>0</v>
      </c>
      <c r="F32" s="13">
        <v>156000</v>
      </c>
      <c r="G32" s="4">
        <f>C32+[1]Outubro!G32</f>
        <v>176000</v>
      </c>
    </row>
    <row r="33" spans="1:7" x14ac:dyDescent="0.2">
      <c r="A33" s="27" t="s">
        <v>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4">
        <f>C33+[1]Outubro!G33</f>
        <v>0</v>
      </c>
    </row>
    <row r="34" spans="1:7" x14ac:dyDescent="0.2">
      <c r="A34" s="27" t="s">
        <v>19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4">
        <f>C34+[1]Outubro!G34</f>
        <v>0</v>
      </c>
    </row>
    <row r="35" spans="1:7" x14ac:dyDescent="0.2">
      <c r="A35" s="27" t="s">
        <v>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4">
        <f>C35+[1]Outubro!G35</f>
        <v>0</v>
      </c>
    </row>
    <row r="36" spans="1:7" x14ac:dyDescent="0.2">
      <c r="A36" s="27" t="s">
        <v>20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4">
        <f>C36+[1]Outubro!G36</f>
        <v>0</v>
      </c>
    </row>
    <row r="37" spans="1:7" x14ac:dyDescent="0.2">
      <c r="A37" s="27" t="s">
        <v>6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4">
        <f>C37+[1]Outubro!G37</f>
        <v>0</v>
      </c>
    </row>
    <row r="38" spans="1:7" x14ac:dyDescent="0.2">
      <c r="A38" s="27" t="s">
        <v>106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4">
        <f>C38+[1]Outubro!G38</f>
        <v>0</v>
      </c>
    </row>
    <row r="39" spans="1:7" x14ac:dyDescent="0.2">
      <c r="A39" s="27" t="s">
        <v>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4">
        <f>C39+[1]Outubro!G39</f>
        <v>0</v>
      </c>
    </row>
    <row r="40" spans="1:7" x14ac:dyDescent="0.2">
      <c r="A40" s="27" t="s">
        <v>107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4">
        <f>C40+[1]Outubro!G40</f>
        <v>0</v>
      </c>
    </row>
    <row r="41" spans="1:7" x14ac:dyDescent="0.2">
      <c r="A41" s="27" t="s">
        <v>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4">
        <f>C41+[1]Outubro!G41</f>
        <v>0</v>
      </c>
    </row>
    <row r="42" spans="1:7" x14ac:dyDescent="0.2">
      <c r="A42" s="28" t="s">
        <v>21</v>
      </c>
      <c r="B42" s="29">
        <v>169</v>
      </c>
      <c r="C42" s="29">
        <v>122137</v>
      </c>
      <c r="D42" s="29">
        <v>1815913</v>
      </c>
      <c r="E42" s="29">
        <v>371246</v>
      </c>
      <c r="F42" s="29">
        <v>13296454</v>
      </c>
      <c r="G42" s="4">
        <f>C42+[1]Outubro!G42</f>
        <v>40697803</v>
      </c>
    </row>
    <row r="43" spans="1:7" x14ac:dyDescent="0.2">
      <c r="A43" s="28" t="s">
        <v>4</v>
      </c>
      <c r="B43" s="29">
        <v>14</v>
      </c>
      <c r="C43" s="29">
        <v>354</v>
      </c>
      <c r="D43" s="29">
        <v>132461</v>
      </c>
      <c r="E43" s="29">
        <v>26390</v>
      </c>
      <c r="F43" s="29">
        <v>0</v>
      </c>
      <c r="G43" s="4">
        <f>C43+[1]Outubro!G43</f>
        <v>436855</v>
      </c>
    </row>
    <row r="44" spans="1:7" x14ac:dyDescent="0.2">
      <c r="A44" s="27" t="s">
        <v>22</v>
      </c>
      <c r="B44" s="13">
        <v>1520</v>
      </c>
      <c r="C44" s="13">
        <v>16707812</v>
      </c>
      <c r="D44" s="13">
        <v>3945662</v>
      </c>
      <c r="E44" s="13">
        <v>806431</v>
      </c>
      <c r="F44" s="13">
        <v>47238870</v>
      </c>
      <c r="G44" s="4">
        <f>C44+[1]Outubro!G44</f>
        <v>216117895</v>
      </c>
    </row>
    <row r="45" spans="1:7" x14ac:dyDescent="0.2">
      <c r="A45" s="27" t="s">
        <v>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4">
        <f>C45+[1]Outubro!G45</f>
        <v>13830264</v>
      </c>
    </row>
    <row r="46" spans="1:7" x14ac:dyDescent="0.2">
      <c r="A46" s="27" t="s">
        <v>97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4">
        <f>C46+[1]Outubro!G46</f>
        <v>0</v>
      </c>
    </row>
    <row r="47" spans="1:7" x14ac:dyDescent="0.2">
      <c r="A47" s="27" t="s">
        <v>98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4">
        <f>C47+[1]Outubro!G47</f>
        <v>0</v>
      </c>
    </row>
    <row r="48" spans="1:7" ht="15" x14ac:dyDescent="0.25">
      <c r="A48" s="30" t="s">
        <v>205</v>
      </c>
      <c r="B48" s="13">
        <v>725</v>
      </c>
      <c r="C48" s="13">
        <v>265181936</v>
      </c>
      <c r="D48" s="13">
        <v>30092498</v>
      </c>
      <c r="E48" s="13">
        <v>6121567</v>
      </c>
      <c r="F48" s="13">
        <v>0</v>
      </c>
      <c r="G48" s="4">
        <f>C48+[1]Outubro!G48</f>
        <v>724756861</v>
      </c>
    </row>
    <row r="49" spans="1:10" ht="15" x14ac:dyDescent="0.25">
      <c r="A49" s="30" t="s">
        <v>206</v>
      </c>
      <c r="B49" s="13">
        <v>3288</v>
      </c>
      <c r="C49" s="13">
        <v>134369749</v>
      </c>
      <c r="D49" s="13">
        <v>251573187</v>
      </c>
      <c r="E49" s="13">
        <v>51353697</v>
      </c>
      <c r="F49" s="13">
        <v>0</v>
      </c>
      <c r="G49" s="4">
        <f>C49+[1]Outubro!G49</f>
        <v>417143031</v>
      </c>
    </row>
    <row r="50" spans="1:10" x14ac:dyDescent="0.2">
      <c r="A50" s="3" t="s">
        <v>227</v>
      </c>
      <c r="B50" s="13">
        <v>290</v>
      </c>
      <c r="C50" s="13">
        <v>49233391</v>
      </c>
      <c r="D50" s="13">
        <v>6660310</v>
      </c>
      <c r="E50" s="13">
        <v>1275083</v>
      </c>
      <c r="F50" s="13">
        <v>0</v>
      </c>
      <c r="G50" s="4">
        <f>C50+[1]Outubro!G50</f>
        <v>148815554</v>
      </c>
    </row>
    <row r="51" spans="1:10" x14ac:dyDescent="0.2">
      <c r="A51" s="27" t="s">
        <v>96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4">
        <f>C51+[1]Outubro!G51</f>
        <v>0</v>
      </c>
    </row>
    <row r="52" spans="1:10" x14ac:dyDescent="0.2">
      <c r="A52" s="27" t="s">
        <v>23</v>
      </c>
      <c r="B52" s="13">
        <v>194</v>
      </c>
      <c r="C52" s="13">
        <v>256146</v>
      </c>
      <c r="D52" s="13">
        <v>62171298</v>
      </c>
      <c r="E52" s="13">
        <v>12725866</v>
      </c>
      <c r="F52" s="13">
        <v>4434146</v>
      </c>
      <c r="G52" s="4">
        <f>C52+[1]Outubro!G52</f>
        <v>2462852</v>
      </c>
    </row>
    <row r="53" spans="1:10" s="10" customFormat="1" x14ac:dyDescent="0.2">
      <c r="A53" s="27" t="s">
        <v>24</v>
      </c>
      <c r="B53" s="13">
        <v>6458</v>
      </c>
      <c r="C53" s="13">
        <v>6449730</v>
      </c>
      <c r="D53" s="13">
        <v>514616875.30434996</v>
      </c>
      <c r="E53" s="13">
        <v>93293105.810139999</v>
      </c>
      <c r="F53" s="13">
        <v>0</v>
      </c>
      <c r="G53" s="4">
        <f>C53+[1]Outubro!G53</f>
        <v>63871986</v>
      </c>
      <c r="J53" s="1"/>
    </row>
    <row r="54" spans="1:10" s="10" customFormat="1" ht="15" x14ac:dyDescent="0.25">
      <c r="A54" s="30" t="s">
        <v>209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4">
        <f>C54+[1]Outubro!G54</f>
        <v>0</v>
      </c>
      <c r="J54" s="1"/>
    </row>
    <row r="55" spans="1:10" s="10" customFormat="1" ht="15" x14ac:dyDescent="0.25">
      <c r="A55" s="30" t="s">
        <v>210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4">
        <f>C55+[1]Outubro!G55</f>
        <v>0</v>
      </c>
      <c r="J55" s="1"/>
    </row>
    <row r="56" spans="1:10" x14ac:dyDescent="0.2">
      <c r="A56" s="27" t="s">
        <v>25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4">
        <f>C56+[1]Outubro!G56</f>
        <v>0</v>
      </c>
    </row>
    <row r="57" spans="1:10" ht="14.25" customHeight="1" x14ac:dyDescent="0.2">
      <c r="A57" s="27" t="s">
        <v>26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4">
        <f>C57+[1]Outubro!G57</f>
        <v>0</v>
      </c>
    </row>
    <row r="58" spans="1:10" x14ac:dyDescent="0.2">
      <c r="A58" s="27" t="s">
        <v>27</v>
      </c>
      <c r="B58" s="13">
        <v>0</v>
      </c>
      <c r="C58" s="13">
        <v>0</v>
      </c>
      <c r="D58" s="13">
        <v>0</v>
      </c>
      <c r="E58" s="13">
        <v>0</v>
      </c>
      <c r="F58" s="13">
        <v>2011728</v>
      </c>
      <c r="G58" s="4">
        <f>C58+[1]Outubro!G58</f>
        <v>6049</v>
      </c>
    </row>
    <row r="59" spans="1:10" x14ac:dyDescent="0.2">
      <c r="A59" s="27" t="s">
        <v>28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4">
        <f>C59+[1]Outubro!G59</f>
        <v>0</v>
      </c>
    </row>
    <row r="60" spans="1:10" x14ac:dyDescent="0.2">
      <c r="A60" s="27" t="s">
        <v>29</v>
      </c>
      <c r="B60" s="13">
        <v>8981</v>
      </c>
      <c r="C60" s="13">
        <v>1125176</v>
      </c>
      <c r="D60" s="13">
        <v>160947927</v>
      </c>
      <c r="E60" s="13">
        <v>32835479</v>
      </c>
      <c r="F60" s="13">
        <v>1552840</v>
      </c>
      <c r="G60" s="4">
        <f>C60+[1]Outubro!G60</f>
        <v>13253990</v>
      </c>
    </row>
    <row r="61" spans="1:10" ht="15" x14ac:dyDescent="0.25">
      <c r="A61" s="30" t="s">
        <v>207</v>
      </c>
      <c r="B61" s="13">
        <v>4</v>
      </c>
      <c r="C61" s="13">
        <v>3875647</v>
      </c>
      <c r="D61" s="13">
        <v>87451</v>
      </c>
      <c r="E61" s="13">
        <v>17896</v>
      </c>
      <c r="F61" s="13">
        <v>0</v>
      </c>
      <c r="G61" s="4">
        <f>C61+[1]Outubro!G61</f>
        <v>7021201</v>
      </c>
    </row>
    <row r="62" spans="1:10" ht="15" x14ac:dyDescent="0.25">
      <c r="A62" s="30" t="s">
        <v>208</v>
      </c>
      <c r="B62" s="13">
        <v>9</v>
      </c>
      <c r="C62" s="13">
        <v>25387</v>
      </c>
      <c r="D62" s="13">
        <v>3931027</v>
      </c>
      <c r="E62" s="13">
        <v>800598</v>
      </c>
      <c r="F62" s="13">
        <v>0</v>
      </c>
      <c r="G62" s="4">
        <f>C62+[1]Outubro!G62</f>
        <v>46262</v>
      </c>
    </row>
    <row r="63" spans="1:10" x14ac:dyDescent="0.2">
      <c r="A63" s="3" t="s">
        <v>195</v>
      </c>
      <c r="B63" s="13">
        <v>328</v>
      </c>
      <c r="C63" s="13">
        <v>34310</v>
      </c>
      <c r="D63" s="13">
        <v>195867</v>
      </c>
      <c r="E63" s="13">
        <v>40032</v>
      </c>
      <c r="F63" s="13">
        <v>54634</v>
      </c>
      <c r="G63" s="4">
        <f>C63+[1]Outubro!G63</f>
        <v>726607</v>
      </c>
    </row>
    <row r="64" spans="1:10" x14ac:dyDescent="0.2">
      <c r="A64" s="3" t="s">
        <v>4</v>
      </c>
      <c r="B64" s="13">
        <v>121</v>
      </c>
      <c r="C64" s="13">
        <v>14232</v>
      </c>
      <c r="D64" s="13">
        <v>141608</v>
      </c>
      <c r="E64" s="13">
        <v>28953</v>
      </c>
      <c r="F64" s="13">
        <v>0</v>
      </c>
      <c r="G64" s="4">
        <f>C64+[1]Outubro!G64</f>
        <v>89503</v>
      </c>
    </row>
    <row r="65" spans="1:7" x14ac:dyDescent="0.2">
      <c r="A65" s="3" t="s">
        <v>197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4">
        <f>C65+[1]Outubro!G65</f>
        <v>0</v>
      </c>
    </row>
    <row r="66" spans="1:7" x14ac:dyDescent="0.2">
      <c r="A66" s="3" t="s">
        <v>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4">
        <f>C66+[1]Outubro!G66</f>
        <v>0</v>
      </c>
    </row>
    <row r="67" spans="1:7" x14ac:dyDescent="0.2">
      <c r="A67" s="6" t="s">
        <v>30</v>
      </c>
      <c r="B67" s="7">
        <f t="shared" ref="B67:F67" si="1">SUM(B27:B66)</f>
        <v>3943860</v>
      </c>
      <c r="C67" s="7">
        <f t="shared" si="1"/>
        <v>541968451</v>
      </c>
      <c r="D67" s="7">
        <f t="shared" si="1"/>
        <v>6534748818.3043499</v>
      </c>
      <c r="E67" s="7">
        <f t="shared" si="1"/>
        <v>1321511144.8101399</v>
      </c>
      <c r="F67" s="7">
        <f t="shared" si="1"/>
        <v>103611720</v>
      </c>
      <c r="G67" s="7">
        <f>SUM(G27:G66)</f>
        <v>2465461630</v>
      </c>
    </row>
    <row r="68" spans="1:7" x14ac:dyDescent="0.2">
      <c r="A68" s="3" t="s">
        <v>178</v>
      </c>
      <c r="B68" s="4">
        <v>532209</v>
      </c>
      <c r="C68" s="4">
        <v>4878915</v>
      </c>
      <c r="D68" s="4">
        <v>1197432768</v>
      </c>
      <c r="E68" s="4">
        <v>244343108</v>
      </c>
      <c r="F68" s="4">
        <v>1273750</v>
      </c>
      <c r="G68" s="4">
        <f>C68+[1]Outubro!G68</f>
        <v>59899690</v>
      </c>
    </row>
    <row r="69" spans="1:7" x14ac:dyDescent="0.2">
      <c r="A69" s="3" t="s">
        <v>31</v>
      </c>
      <c r="B69" s="4">
        <v>338</v>
      </c>
      <c r="C69" s="4">
        <v>103605</v>
      </c>
      <c r="D69" s="4">
        <v>1133021</v>
      </c>
      <c r="E69" s="4">
        <v>231722</v>
      </c>
      <c r="F69" s="4">
        <v>433853</v>
      </c>
      <c r="G69" s="4">
        <f>C69+[1]Outubro!G69</f>
        <v>2113240</v>
      </c>
    </row>
    <row r="70" spans="1:7" x14ac:dyDescent="0.2">
      <c r="A70" s="3" t="s">
        <v>32</v>
      </c>
      <c r="B70" s="4">
        <v>54</v>
      </c>
      <c r="C70" s="4">
        <v>9310</v>
      </c>
      <c r="D70" s="4">
        <v>2339606</v>
      </c>
      <c r="E70" s="4">
        <v>466113</v>
      </c>
      <c r="F70" s="4">
        <v>0</v>
      </c>
      <c r="G70" s="4">
        <f>C70+[1]Outubro!G70</f>
        <v>63323</v>
      </c>
    </row>
    <row r="71" spans="1:7" x14ac:dyDescent="0.2">
      <c r="A71" s="3" t="s">
        <v>33</v>
      </c>
      <c r="B71" s="4">
        <v>530</v>
      </c>
      <c r="C71" s="4">
        <v>185430</v>
      </c>
      <c r="D71" s="4">
        <v>4391181</v>
      </c>
      <c r="E71" s="4">
        <v>898383</v>
      </c>
      <c r="F71" s="4">
        <v>313057</v>
      </c>
      <c r="G71" s="4">
        <f>C71+[1]Outubro!G71</f>
        <v>2290790</v>
      </c>
    </row>
    <row r="72" spans="1:7" x14ac:dyDescent="0.2">
      <c r="A72" s="3" t="s">
        <v>34</v>
      </c>
      <c r="B72" s="4">
        <v>46</v>
      </c>
      <c r="C72" s="4">
        <v>2805</v>
      </c>
      <c r="D72" s="4">
        <v>748050</v>
      </c>
      <c r="E72" s="4">
        <v>149032</v>
      </c>
      <c r="F72" s="4">
        <v>0</v>
      </c>
      <c r="G72" s="4">
        <f>C72+[1]Outubro!G72</f>
        <v>193285</v>
      </c>
    </row>
    <row r="73" spans="1:7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f>C73+[1]Outubro!G73</f>
        <v>600</v>
      </c>
    </row>
    <row r="74" spans="1:7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f>C74+[1]Outubro!G74</f>
        <v>500</v>
      </c>
    </row>
    <row r="75" spans="1:7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f>C75+[1]Outubro!G75</f>
        <v>1600</v>
      </c>
    </row>
    <row r="76" spans="1:7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f>C76+[1]Outubro!G76</f>
        <v>100</v>
      </c>
    </row>
    <row r="77" spans="1:7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f>C77+[1]Outubro!G77</f>
        <v>500</v>
      </c>
    </row>
    <row r="78" spans="1:7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f>C78+[1]Outubro!G78</f>
        <v>0</v>
      </c>
    </row>
    <row r="79" spans="1:7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f>C79+[1]Outubro!G79</f>
        <v>0</v>
      </c>
    </row>
    <row r="80" spans="1:7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f>C80+[1]Outubro!G80</f>
        <v>0</v>
      </c>
    </row>
    <row r="81" spans="1:10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f>C81+[1]Outubro!G81</f>
        <v>1000</v>
      </c>
    </row>
    <row r="82" spans="1:10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f>C82+[1]Outubro!G82</f>
        <v>0</v>
      </c>
    </row>
    <row r="83" spans="1:10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f>C83+[1]Outubro!G83</f>
        <v>1000</v>
      </c>
    </row>
    <row r="84" spans="1:10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f>C84+[1]Outubro!G84</f>
        <v>0</v>
      </c>
    </row>
    <row r="85" spans="1:10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f>C85+[1]Outubro!G85</f>
        <v>0</v>
      </c>
    </row>
    <row r="86" spans="1:10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f>C86+[1]Outubro!G86</f>
        <v>0</v>
      </c>
    </row>
    <row r="87" spans="1:10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f>C87+[1]Outubro!G87</f>
        <v>0</v>
      </c>
    </row>
    <row r="88" spans="1:10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f>C88+[1]Outubro!G88</f>
        <v>0</v>
      </c>
    </row>
    <row r="89" spans="1:10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f>C89+[1]Outubro!G89</f>
        <v>0</v>
      </c>
    </row>
    <row r="90" spans="1:10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f>C90+[1]Outubro!G90</f>
        <v>0</v>
      </c>
    </row>
    <row r="91" spans="1:10" x14ac:dyDescent="0.2">
      <c r="A91" s="3" t="s">
        <v>37</v>
      </c>
      <c r="B91" s="4">
        <v>2761</v>
      </c>
      <c r="C91" s="4">
        <v>456810</v>
      </c>
      <c r="D91" s="4">
        <v>125785501.575</v>
      </c>
      <c r="E91" s="4">
        <v>22947762.949099999</v>
      </c>
      <c r="F91" s="4">
        <v>0</v>
      </c>
      <c r="G91" s="4">
        <f>C91+[1]Outubro!G91</f>
        <v>5466255</v>
      </c>
    </row>
    <row r="92" spans="1:10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f>C92+[1]Outubro!G92</f>
        <v>0</v>
      </c>
    </row>
    <row r="93" spans="1:10" x14ac:dyDescent="0.2">
      <c r="A93" s="3" t="s">
        <v>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f>C93+[1]Outubro!G93</f>
        <v>11187880</v>
      </c>
      <c r="H93" s="5"/>
    </row>
    <row r="94" spans="1:10" s="10" customFormat="1" x14ac:dyDescent="0.2">
      <c r="A94" s="3" t="s">
        <v>199</v>
      </c>
      <c r="B94" s="4">
        <v>4</v>
      </c>
      <c r="C94" s="4">
        <v>750</v>
      </c>
      <c r="D94" s="4">
        <v>208711.25</v>
      </c>
      <c r="E94" s="4">
        <v>37847.284359999998</v>
      </c>
      <c r="F94" s="4">
        <v>0</v>
      </c>
      <c r="G94" s="4">
        <f>C94+[1]Outubro!G94</f>
        <v>2250</v>
      </c>
      <c r="H94" s="5"/>
      <c r="I94" s="1"/>
      <c r="J94" s="1"/>
    </row>
    <row r="95" spans="1:10" x14ac:dyDescent="0.2">
      <c r="A95" s="3" t="s">
        <v>192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f>C95+[1]Outubro!G95</f>
        <v>0</v>
      </c>
      <c r="H95" s="11"/>
      <c r="I95" s="10"/>
    </row>
    <row r="96" spans="1:10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f>C96+[1]Outubro!G96</f>
        <v>0</v>
      </c>
      <c r="H96" s="11"/>
      <c r="I96" s="10"/>
    </row>
    <row r="97" spans="1:7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f>C97+[1]Outubro!G97</f>
        <v>0</v>
      </c>
    </row>
    <row r="98" spans="1:7" x14ac:dyDescent="0.2">
      <c r="A98" s="3" t="s">
        <v>157</v>
      </c>
      <c r="B98" s="4">
        <v>887</v>
      </c>
      <c r="C98" s="4">
        <v>130513</v>
      </c>
      <c r="D98" s="4">
        <v>6984548</v>
      </c>
      <c r="E98" s="4">
        <v>1428082</v>
      </c>
      <c r="F98" s="4">
        <v>54446</v>
      </c>
      <c r="G98" s="4">
        <f>C98+[1]Outubro!G98</f>
        <v>1257806</v>
      </c>
    </row>
    <row r="99" spans="1:7" x14ac:dyDescent="0.2">
      <c r="A99" s="3" t="s">
        <v>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f>C99+[1]Outubro!G99</f>
        <v>8316</v>
      </c>
    </row>
    <row r="100" spans="1:7" x14ac:dyDescent="0.2">
      <c r="A100" s="3" t="s">
        <v>158</v>
      </c>
      <c r="B100" s="4">
        <v>34</v>
      </c>
      <c r="C100" s="4">
        <v>1875</v>
      </c>
      <c r="D100" s="4">
        <v>504015</v>
      </c>
      <c r="E100" s="4">
        <v>103122</v>
      </c>
      <c r="F100" s="4">
        <v>997</v>
      </c>
      <c r="G100" s="4">
        <f>C100+[1]Outubro!G100</f>
        <v>75435</v>
      </c>
    </row>
    <row r="101" spans="1:7" x14ac:dyDescent="0.2">
      <c r="A101" s="3" t="s">
        <v>161</v>
      </c>
      <c r="B101" s="4">
        <v>4</v>
      </c>
      <c r="C101" s="4">
        <v>182</v>
      </c>
      <c r="D101" s="4">
        <v>30161</v>
      </c>
      <c r="E101" s="4">
        <v>6172</v>
      </c>
      <c r="F101" s="4">
        <v>2195</v>
      </c>
      <c r="G101" s="4">
        <f>C101+[1]Outubro!G101</f>
        <v>5484</v>
      </c>
    </row>
    <row r="102" spans="1:7" x14ac:dyDescent="0.2">
      <c r="A102" s="3" t="s">
        <v>162</v>
      </c>
      <c r="B102" s="4">
        <v>594</v>
      </c>
      <c r="C102" s="4">
        <v>35181</v>
      </c>
      <c r="D102" s="4">
        <v>56400</v>
      </c>
      <c r="E102" s="4">
        <v>11534</v>
      </c>
      <c r="F102" s="4">
        <v>12528</v>
      </c>
      <c r="G102" s="4">
        <f>C102+[1]Outubro!G102</f>
        <v>567362</v>
      </c>
    </row>
    <row r="103" spans="1:7" x14ac:dyDescent="0.2">
      <c r="A103" s="3" t="s">
        <v>7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f>C103+[1]Outubro!G103</f>
        <v>1320</v>
      </c>
    </row>
    <row r="104" spans="1:7" x14ac:dyDescent="0.2">
      <c r="A104" s="3" t="s">
        <v>166</v>
      </c>
      <c r="B104" s="4">
        <v>8</v>
      </c>
      <c r="C104" s="4">
        <v>35</v>
      </c>
      <c r="D104" s="4">
        <v>7540</v>
      </c>
      <c r="E104" s="4">
        <v>1543</v>
      </c>
      <c r="F104" s="4">
        <v>12</v>
      </c>
      <c r="G104" s="4">
        <f>C104+[1]Outubro!G104</f>
        <v>1196</v>
      </c>
    </row>
    <row r="105" spans="1:7" x14ac:dyDescent="0.2">
      <c r="A105" s="3" t="s">
        <v>165</v>
      </c>
      <c r="B105" s="4">
        <v>146</v>
      </c>
      <c r="C105" s="4">
        <v>13811</v>
      </c>
      <c r="D105" s="4">
        <v>851732</v>
      </c>
      <c r="E105" s="4">
        <v>173758</v>
      </c>
      <c r="F105" s="4">
        <v>5073</v>
      </c>
      <c r="G105" s="4">
        <f>C105+[1]Outubro!G105</f>
        <v>118943</v>
      </c>
    </row>
    <row r="106" spans="1:7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f>C106+[1]Outubro!G106</f>
        <v>0</v>
      </c>
    </row>
    <row r="107" spans="1:7" x14ac:dyDescent="0.2">
      <c r="A107" s="3" t="s">
        <v>176</v>
      </c>
      <c r="B107" s="4">
        <v>6</v>
      </c>
      <c r="C107" s="4">
        <v>10</v>
      </c>
      <c r="D107" s="4">
        <v>1927</v>
      </c>
      <c r="E107" s="4">
        <v>394</v>
      </c>
      <c r="F107" s="4">
        <v>3</v>
      </c>
      <c r="G107" s="4">
        <f>C107+[1]Outubro!G107</f>
        <v>166</v>
      </c>
    </row>
    <row r="108" spans="1:7" x14ac:dyDescent="0.2">
      <c r="A108" s="3" t="s">
        <v>177</v>
      </c>
      <c r="B108" s="4">
        <v>198</v>
      </c>
      <c r="C108" s="4">
        <v>17740</v>
      </c>
      <c r="D108" s="4">
        <v>570589</v>
      </c>
      <c r="E108" s="4">
        <v>116517</v>
      </c>
      <c r="F108" s="4">
        <v>5269</v>
      </c>
      <c r="G108" s="4">
        <f>C108+[1]Outubro!G108</f>
        <v>214959</v>
      </c>
    </row>
    <row r="109" spans="1:7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f>C109+[1]Outubro!G109</f>
        <v>0</v>
      </c>
    </row>
    <row r="110" spans="1:7" x14ac:dyDescent="0.2">
      <c r="A110" s="3" t="s">
        <v>153</v>
      </c>
      <c r="B110" s="4">
        <v>8</v>
      </c>
      <c r="C110" s="4">
        <v>93</v>
      </c>
      <c r="D110" s="4">
        <v>20112</v>
      </c>
      <c r="E110" s="4">
        <v>4115</v>
      </c>
      <c r="F110" s="4">
        <v>44</v>
      </c>
      <c r="G110" s="4">
        <f>C110+[1]Outubro!G110</f>
        <v>1048</v>
      </c>
    </row>
    <row r="111" spans="1:7" x14ac:dyDescent="0.2">
      <c r="A111" s="3" t="s">
        <v>154</v>
      </c>
      <c r="B111" s="4">
        <v>84</v>
      </c>
      <c r="C111" s="4">
        <v>5455</v>
      </c>
      <c r="D111" s="4">
        <v>957478</v>
      </c>
      <c r="E111" s="4">
        <v>195694</v>
      </c>
      <c r="F111" s="4">
        <v>5669</v>
      </c>
      <c r="G111" s="4">
        <f>C111+[1]Outubro!G111</f>
        <v>109097</v>
      </c>
    </row>
    <row r="112" spans="1:7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f>C112+[1]Outubro!G112</f>
        <v>0</v>
      </c>
    </row>
    <row r="113" spans="1:7" x14ac:dyDescent="0.2">
      <c r="A113" s="3" t="s">
        <v>171</v>
      </c>
      <c r="B113" s="4">
        <v>3</v>
      </c>
      <c r="C113" s="4">
        <v>61</v>
      </c>
      <c r="D113" s="4">
        <v>12823</v>
      </c>
      <c r="E113" s="4">
        <v>2633</v>
      </c>
      <c r="F113" s="4">
        <v>59</v>
      </c>
      <c r="G113" s="4">
        <f>C113+[1]Outubro!G113</f>
        <v>1335</v>
      </c>
    </row>
    <row r="114" spans="1:7" x14ac:dyDescent="0.2">
      <c r="A114" s="3" t="s">
        <v>172</v>
      </c>
      <c r="B114" s="4">
        <v>338</v>
      </c>
      <c r="C114" s="4">
        <v>54948</v>
      </c>
      <c r="D114" s="4">
        <v>761094</v>
      </c>
      <c r="E114" s="4">
        <v>155611</v>
      </c>
      <c r="F114" s="4">
        <v>11438</v>
      </c>
      <c r="G114" s="4">
        <f>C114+[1]Outubro!G114</f>
        <v>277783</v>
      </c>
    </row>
    <row r="115" spans="1:7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f>C115+[1]Outubro!G115</f>
        <v>22</v>
      </c>
    </row>
    <row r="116" spans="1:7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f>C116+[1]Outubro!G116</f>
        <v>0</v>
      </c>
    </row>
    <row r="117" spans="1:7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f>C117+[1]Outubro!G117</f>
        <v>0</v>
      </c>
    </row>
    <row r="118" spans="1:7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f>C118+[1]Outubro!G118</f>
        <v>0</v>
      </c>
    </row>
    <row r="119" spans="1:7" x14ac:dyDescent="0.2">
      <c r="A119" s="3" t="s">
        <v>170</v>
      </c>
      <c r="B119" s="4">
        <v>3</v>
      </c>
      <c r="C119" s="4">
        <v>70</v>
      </c>
      <c r="D119" s="4">
        <v>9489</v>
      </c>
      <c r="E119" s="4">
        <v>1939</v>
      </c>
      <c r="F119" s="4">
        <v>0</v>
      </c>
      <c r="G119" s="4">
        <f>C119+[1]Outubro!G119</f>
        <v>630</v>
      </c>
    </row>
    <row r="120" spans="1:7" x14ac:dyDescent="0.2">
      <c r="A120" s="3" t="s">
        <v>169</v>
      </c>
      <c r="B120" s="4">
        <v>3</v>
      </c>
      <c r="C120" s="4">
        <v>994</v>
      </c>
      <c r="D120" s="4">
        <v>264</v>
      </c>
      <c r="E120" s="4">
        <v>54</v>
      </c>
      <c r="F120" s="4">
        <v>2</v>
      </c>
      <c r="G120" s="4">
        <f>C120+[1]Outubro!G120</f>
        <v>37206</v>
      </c>
    </row>
    <row r="121" spans="1:7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f>C121+[1]Outubro!G121</f>
        <v>0</v>
      </c>
    </row>
    <row r="122" spans="1:7" x14ac:dyDescent="0.2">
      <c r="A122" s="3" t="s">
        <v>159</v>
      </c>
      <c r="B122" s="4">
        <v>2</v>
      </c>
      <c r="C122" s="4">
        <v>4</v>
      </c>
      <c r="D122" s="4">
        <v>1118</v>
      </c>
      <c r="E122" s="4">
        <v>229</v>
      </c>
      <c r="F122" s="4">
        <v>2</v>
      </c>
      <c r="G122" s="4">
        <f>C122+[1]Outubro!G122</f>
        <v>1512</v>
      </c>
    </row>
    <row r="123" spans="1:7" x14ac:dyDescent="0.2">
      <c r="A123" s="3" t="s">
        <v>160</v>
      </c>
      <c r="B123" s="4">
        <v>85</v>
      </c>
      <c r="C123" s="4">
        <v>9606</v>
      </c>
      <c r="D123" s="4">
        <v>2577589</v>
      </c>
      <c r="E123" s="4">
        <v>527802</v>
      </c>
      <c r="F123" s="4">
        <v>2401</v>
      </c>
      <c r="G123" s="4">
        <f>C123+[1]Outubro!G123</f>
        <v>83638</v>
      </c>
    </row>
    <row r="124" spans="1:7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f>C124+[1]Outubro!G124</f>
        <v>152</v>
      </c>
    </row>
    <row r="125" spans="1:7" x14ac:dyDescent="0.2">
      <c r="A125" s="3" t="s">
        <v>155</v>
      </c>
      <c r="B125" s="4">
        <v>2</v>
      </c>
      <c r="C125" s="4">
        <v>2</v>
      </c>
      <c r="D125" s="4">
        <v>449</v>
      </c>
      <c r="E125" s="4">
        <v>92</v>
      </c>
      <c r="F125" s="4">
        <v>1</v>
      </c>
      <c r="G125" s="4">
        <f>C125+[1]Outubro!G125</f>
        <v>41</v>
      </c>
    </row>
    <row r="126" spans="1:7" x14ac:dyDescent="0.2">
      <c r="A126" s="3" t="s">
        <v>156</v>
      </c>
      <c r="B126" s="4">
        <v>45</v>
      </c>
      <c r="C126" s="4">
        <v>1346</v>
      </c>
      <c r="D126" s="4">
        <v>39998</v>
      </c>
      <c r="E126" s="4">
        <v>8194</v>
      </c>
      <c r="F126" s="4">
        <v>2446</v>
      </c>
      <c r="G126" s="4">
        <f>C126+[1]Outubro!G126</f>
        <v>24660</v>
      </c>
    </row>
    <row r="127" spans="1:7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f>C127+[1]Outubro!G127</f>
        <v>0</v>
      </c>
    </row>
    <row r="128" spans="1:7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f>C128+[1]Outubro!G128</f>
        <v>20</v>
      </c>
    </row>
    <row r="129" spans="1:7" x14ac:dyDescent="0.2">
      <c r="A129" s="3" t="s">
        <v>174</v>
      </c>
      <c r="B129" s="4">
        <v>12</v>
      </c>
      <c r="C129" s="4">
        <v>45</v>
      </c>
      <c r="D129" s="4">
        <v>579</v>
      </c>
      <c r="E129" s="4">
        <v>118</v>
      </c>
      <c r="F129" s="4">
        <v>10</v>
      </c>
      <c r="G129" s="4">
        <f>C129+[1]Outubro!G129</f>
        <v>7927</v>
      </c>
    </row>
    <row r="130" spans="1:7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f>C130+[1]Outubro!G130</f>
        <v>0</v>
      </c>
    </row>
    <row r="131" spans="1:7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f>C131+[1]Outubro!G131</f>
        <v>0</v>
      </c>
    </row>
    <row r="132" spans="1:7" x14ac:dyDescent="0.2">
      <c r="A132" s="3" t="s">
        <v>164</v>
      </c>
      <c r="B132" s="4">
        <v>122</v>
      </c>
      <c r="C132" s="4">
        <v>12253</v>
      </c>
      <c r="D132" s="4">
        <v>406902</v>
      </c>
      <c r="E132" s="4">
        <v>83418</v>
      </c>
      <c r="F132" s="4">
        <v>6409</v>
      </c>
      <c r="G132" s="4">
        <f>C132+[1]Outubro!G132</f>
        <v>108696</v>
      </c>
    </row>
    <row r="133" spans="1:7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f>C133+[1]Outubro!G133</f>
        <v>0</v>
      </c>
    </row>
    <row r="134" spans="1:7" x14ac:dyDescent="0.2">
      <c r="A134" s="3" t="s">
        <v>151</v>
      </c>
      <c r="B134" s="4">
        <v>18</v>
      </c>
      <c r="C134" s="4">
        <v>971</v>
      </c>
      <c r="D134" s="4">
        <v>21737</v>
      </c>
      <c r="E134" s="4">
        <v>4455</v>
      </c>
      <c r="F134" s="4">
        <v>482</v>
      </c>
      <c r="G134" s="4">
        <f>C134+[1]Outubro!G134</f>
        <v>5049</v>
      </c>
    </row>
    <row r="135" spans="1:7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f>C135+[1]Outubro!G135</f>
        <v>224</v>
      </c>
    </row>
    <row r="136" spans="1:7" x14ac:dyDescent="0.2">
      <c r="A136" s="3" t="s">
        <v>152</v>
      </c>
      <c r="B136" s="4">
        <v>8</v>
      </c>
      <c r="C136" s="4">
        <v>19</v>
      </c>
      <c r="D136" s="4">
        <v>431</v>
      </c>
      <c r="E136" s="4">
        <v>88</v>
      </c>
      <c r="F136" s="4">
        <v>14</v>
      </c>
      <c r="G136" s="4">
        <f>C136+[1]Outubro!G136</f>
        <v>6902</v>
      </c>
    </row>
    <row r="137" spans="1:7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f>C137+[1]Outubro!G137</f>
        <v>0</v>
      </c>
    </row>
    <row r="138" spans="1:7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f>C138+[1]Outubro!G138</f>
        <v>0</v>
      </c>
    </row>
    <row r="139" spans="1:7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f>C139+[1]Outubro!G139</f>
        <v>0</v>
      </c>
    </row>
    <row r="140" spans="1:7" x14ac:dyDescent="0.2">
      <c r="A140" s="33" t="s">
        <v>39</v>
      </c>
      <c r="B140" s="34">
        <f>SUM(B68:B138)</f>
        <v>538552</v>
      </c>
      <c r="C140" s="34">
        <f t="shared" ref="C140:F140" si="2">SUM(C68:C138)</f>
        <v>5922839</v>
      </c>
      <c r="D140" s="34">
        <f t="shared" si="2"/>
        <v>1345855813.825</v>
      </c>
      <c r="E140" s="34">
        <f t="shared" si="2"/>
        <v>271899532.23346001</v>
      </c>
      <c r="F140" s="34">
        <f t="shared" si="2"/>
        <v>2130160</v>
      </c>
      <c r="G140" s="34">
        <f>SUM(G68:G139)</f>
        <v>84138942</v>
      </c>
    </row>
    <row r="141" spans="1:7" x14ac:dyDescent="0.2">
      <c r="A141" s="27" t="s">
        <v>40</v>
      </c>
      <c r="B141" s="4">
        <v>9959</v>
      </c>
      <c r="C141" s="4">
        <v>40755</v>
      </c>
      <c r="D141" s="4">
        <v>21720448</v>
      </c>
      <c r="E141" s="4">
        <v>4430389</v>
      </c>
      <c r="F141" s="4">
        <v>7152</v>
      </c>
      <c r="G141" s="4">
        <v>254485</v>
      </c>
    </row>
    <row r="142" spans="1:7" x14ac:dyDescent="0.2">
      <c r="A142" s="33" t="s">
        <v>41</v>
      </c>
      <c r="B142" s="33">
        <v>9959</v>
      </c>
      <c r="C142" s="33">
        <v>40755</v>
      </c>
      <c r="D142" s="33">
        <v>21720448</v>
      </c>
      <c r="E142" s="33">
        <v>4430389</v>
      </c>
      <c r="F142" s="33">
        <v>7152</v>
      </c>
      <c r="G142" s="33">
        <f>SUM(G141)</f>
        <v>254485</v>
      </c>
    </row>
    <row r="143" spans="1:7" x14ac:dyDescent="0.2">
      <c r="A143" s="3" t="s">
        <v>42</v>
      </c>
      <c r="B143" s="4">
        <v>31340</v>
      </c>
      <c r="C143" s="4">
        <v>49036</v>
      </c>
      <c r="D143" s="4">
        <v>3907510</v>
      </c>
      <c r="E143" s="4">
        <v>797878</v>
      </c>
      <c r="F143" s="4">
        <v>16773</v>
      </c>
      <c r="G143" s="4">
        <f>C143+[1]Outubro!G143</f>
        <v>733517</v>
      </c>
    </row>
    <row r="144" spans="1:7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f>C144+[1]Outubro!G144</f>
        <v>0</v>
      </c>
    </row>
    <row r="145" spans="1:10" x14ac:dyDescent="0.2">
      <c r="A145" s="3" t="s">
        <v>43</v>
      </c>
      <c r="B145" s="1">
        <v>98</v>
      </c>
      <c r="C145" s="4">
        <v>6763</v>
      </c>
      <c r="D145" s="4">
        <v>8035</v>
      </c>
      <c r="E145" s="4">
        <v>1645</v>
      </c>
      <c r="F145" s="4">
        <v>71114</v>
      </c>
      <c r="G145" s="4">
        <f>C145+[1]Outubro!G145</f>
        <v>250851</v>
      </c>
    </row>
    <row r="146" spans="1:10" x14ac:dyDescent="0.2">
      <c r="A146" s="3" t="s">
        <v>44</v>
      </c>
      <c r="B146" s="4">
        <v>34</v>
      </c>
      <c r="C146" s="4">
        <v>2949</v>
      </c>
      <c r="D146" s="4">
        <v>213639</v>
      </c>
      <c r="E146" s="4">
        <v>43421</v>
      </c>
      <c r="F146" s="4">
        <v>0</v>
      </c>
      <c r="G146" s="4">
        <f>C146+[1]Outubro!G146</f>
        <v>11079</v>
      </c>
    </row>
    <row r="147" spans="1:10" x14ac:dyDescent="0.2">
      <c r="A147" s="3" t="s">
        <v>45</v>
      </c>
      <c r="B147" s="4">
        <v>111</v>
      </c>
      <c r="C147" s="4">
        <v>3872</v>
      </c>
      <c r="D147" s="4">
        <v>3605</v>
      </c>
      <c r="E147" s="4">
        <v>737</v>
      </c>
      <c r="F147" s="4">
        <v>18559</v>
      </c>
      <c r="G147" s="4">
        <f>C147+[1]Outubro!G147</f>
        <v>174667</v>
      </c>
    </row>
    <row r="148" spans="1:10" x14ac:dyDescent="0.2">
      <c r="A148" s="3" t="s">
        <v>99</v>
      </c>
      <c r="B148" s="4">
        <v>18</v>
      </c>
      <c r="C148" s="4">
        <v>470</v>
      </c>
      <c r="D148" s="4">
        <v>39084</v>
      </c>
      <c r="E148" s="4">
        <v>7938</v>
      </c>
      <c r="F148" s="4">
        <v>0</v>
      </c>
      <c r="G148" s="4">
        <f>C148+[1]Outubro!G148</f>
        <v>29399</v>
      </c>
    </row>
    <row r="149" spans="1:10" x14ac:dyDescent="0.2">
      <c r="A149" s="3" t="s">
        <v>102</v>
      </c>
      <c r="B149" s="4">
        <v>11195</v>
      </c>
      <c r="C149" s="4">
        <v>15222</v>
      </c>
      <c r="D149" s="4">
        <v>1541437</v>
      </c>
      <c r="E149" s="4">
        <v>314634</v>
      </c>
      <c r="F149" s="4">
        <v>8509</v>
      </c>
      <c r="G149" s="4">
        <f>C149+[1]Outubro!G149</f>
        <v>141580</v>
      </c>
    </row>
    <row r="150" spans="1:10" x14ac:dyDescent="0.2">
      <c r="A150" s="3" t="s">
        <v>7</v>
      </c>
      <c r="B150" s="4">
        <v>79</v>
      </c>
      <c r="C150" s="4">
        <v>298</v>
      </c>
      <c r="D150" s="4">
        <v>30625</v>
      </c>
      <c r="E150" s="4">
        <v>6214</v>
      </c>
      <c r="F150" s="4">
        <v>0</v>
      </c>
      <c r="G150" s="4">
        <f>C150+[1]Outubro!G150</f>
        <v>3434</v>
      </c>
      <c r="H150" s="4"/>
    </row>
    <row r="151" spans="1:10" x14ac:dyDescent="0.2">
      <c r="A151" s="3" t="s">
        <v>46</v>
      </c>
      <c r="B151" s="4">
        <v>9</v>
      </c>
      <c r="C151" s="4">
        <v>36</v>
      </c>
      <c r="D151" s="4">
        <v>137</v>
      </c>
      <c r="E151" s="4">
        <v>28</v>
      </c>
      <c r="F151" s="4">
        <v>86</v>
      </c>
      <c r="G151" s="4">
        <f>C151+[1]Outubro!G151</f>
        <v>855</v>
      </c>
    </row>
    <row r="152" spans="1:10" x14ac:dyDescent="0.2">
      <c r="A152" s="3" t="s">
        <v>44</v>
      </c>
      <c r="B152" s="4">
        <v>1</v>
      </c>
      <c r="C152" s="4">
        <v>15</v>
      </c>
      <c r="D152" s="4">
        <v>1508</v>
      </c>
      <c r="E152" s="4">
        <v>308</v>
      </c>
      <c r="F152" s="4">
        <v>0</v>
      </c>
      <c r="G152" s="4">
        <f>C152+[1]Outubro!G152</f>
        <v>25</v>
      </c>
    </row>
    <row r="153" spans="1:10" x14ac:dyDescent="0.2">
      <c r="A153" s="3" t="s">
        <v>47</v>
      </c>
      <c r="B153" s="4">
        <v>2</v>
      </c>
      <c r="C153" s="4">
        <v>15</v>
      </c>
      <c r="D153" s="4">
        <v>98</v>
      </c>
      <c r="E153" s="4">
        <v>20</v>
      </c>
      <c r="F153" s="4">
        <v>105</v>
      </c>
      <c r="G153" s="4">
        <f>C153+[1]Outubro!G153</f>
        <v>1374</v>
      </c>
    </row>
    <row r="154" spans="1:10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f>C154+[1]Outubro!G154</f>
        <v>12</v>
      </c>
    </row>
    <row r="155" spans="1:10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f>C155+[1]Outubro!G155</f>
        <v>0</v>
      </c>
    </row>
    <row r="156" spans="1:10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f>C156+[1]Outubro!G156</f>
        <v>0</v>
      </c>
    </row>
    <row r="157" spans="1:10" s="10" customFormat="1" x14ac:dyDescent="0.2">
      <c r="A157" s="3" t="s">
        <v>48</v>
      </c>
      <c r="B157" s="4">
        <v>178799</v>
      </c>
      <c r="C157" s="4">
        <v>333359</v>
      </c>
      <c r="D157" s="4">
        <v>10071948</v>
      </c>
      <c r="E157" s="4">
        <v>2057064</v>
      </c>
      <c r="F157" s="4">
        <v>93280</v>
      </c>
      <c r="G157" s="4">
        <f>C157+[1]Outubro!G157</f>
        <v>3315541</v>
      </c>
      <c r="H157" s="1"/>
      <c r="I157" s="1"/>
      <c r="J157" s="1"/>
    </row>
    <row r="158" spans="1:10" x14ac:dyDescent="0.2">
      <c r="A158" s="3" t="s">
        <v>109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f>C158+[1]Outubro!G158</f>
        <v>294</v>
      </c>
      <c r="H158" s="10"/>
      <c r="I158" s="10"/>
    </row>
    <row r="159" spans="1:10" x14ac:dyDescent="0.2">
      <c r="A159" s="3" t="s">
        <v>49</v>
      </c>
      <c r="B159" s="4">
        <v>323</v>
      </c>
      <c r="C159" s="4">
        <v>32067</v>
      </c>
      <c r="D159" s="4">
        <v>43343</v>
      </c>
      <c r="E159" s="4">
        <v>8816</v>
      </c>
      <c r="F159" s="4">
        <v>69391</v>
      </c>
      <c r="G159" s="4">
        <f>C159+[1]Outubro!G159</f>
        <v>402567</v>
      </c>
    </row>
    <row r="160" spans="1:10" x14ac:dyDescent="0.2">
      <c r="A160" s="3" t="s">
        <v>44</v>
      </c>
      <c r="B160" s="12">
        <v>63</v>
      </c>
      <c r="C160" s="12">
        <v>4045</v>
      </c>
      <c r="D160" s="12">
        <v>108078</v>
      </c>
      <c r="E160" s="12">
        <v>22218</v>
      </c>
      <c r="F160" s="12">
        <v>0</v>
      </c>
      <c r="G160" s="4">
        <f>C160+[1]Outubro!G160</f>
        <v>7403</v>
      </c>
    </row>
    <row r="161" spans="1:7" x14ac:dyDescent="0.2">
      <c r="A161" s="3" t="s">
        <v>50</v>
      </c>
      <c r="B161" s="13">
        <v>154</v>
      </c>
      <c r="C161" s="13">
        <v>23431</v>
      </c>
      <c r="D161" s="13">
        <v>24301</v>
      </c>
      <c r="E161" s="13">
        <v>4953</v>
      </c>
      <c r="F161" s="12">
        <v>54294</v>
      </c>
      <c r="G161" s="4">
        <f>C161+[1]Outubro!G161</f>
        <v>321939</v>
      </c>
    </row>
    <row r="162" spans="1:7" x14ac:dyDescent="0.2">
      <c r="A162" s="3" t="s">
        <v>108</v>
      </c>
      <c r="B162" s="4">
        <v>19</v>
      </c>
      <c r="C162" s="4">
        <v>1779</v>
      </c>
      <c r="D162" s="4">
        <v>58142</v>
      </c>
      <c r="E162" s="4">
        <v>11947</v>
      </c>
      <c r="F162" s="4">
        <v>0</v>
      </c>
      <c r="G162" s="4">
        <f>C162+[1]Outubro!G162</f>
        <v>110403</v>
      </c>
    </row>
    <row r="163" spans="1:7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f>C163+[1]Outubro!G163</f>
        <v>0</v>
      </c>
    </row>
    <row r="164" spans="1:7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f>C164+[1]Outubro!G164</f>
        <v>0</v>
      </c>
    </row>
    <row r="165" spans="1:7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f>C165+[1]Outubro!G165</f>
        <v>0</v>
      </c>
    </row>
    <row r="166" spans="1:7" x14ac:dyDescent="0.2">
      <c r="A166" s="3" t="s">
        <v>52</v>
      </c>
      <c r="B166" s="4">
        <v>2332</v>
      </c>
      <c r="C166" s="4">
        <v>15245</v>
      </c>
      <c r="D166" s="4">
        <v>1008921</v>
      </c>
      <c r="E166" s="4">
        <v>206240</v>
      </c>
      <c r="F166" s="4">
        <v>3869</v>
      </c>
      <c r="G166" s="4">
        <f>C166+[1]Outubro!G166</f>
        <v>166804</v>
      </c>
    </row>
    <row r="167" spans="1:7" x14ac:dyDescent="0.2">
      <c r="A167" s="3" t="s">
        <v>49</v>
      </c>
      <c r="B167" s="4">
        <v>45</v>
      </c>
      <c r="C167" s="4">
        <v>957</v>
      </c>
      <c r="D167" s="4">
        <v>2873</v>
      </c>
      <c r="E167" s="4">
        <v>587</v>
      </c>
      <c r="F167" s="4">
        <v>5415</v>
      </c>
      <c r="G167" s="4">
        <f>C167+[1]Outubro!G167</f>
        <v>14330</v>
      </c>
    </row>
    <row r="168" spans="1:7" x14ac:dyDescent="0.2">
      <c r="A168" s="3" t="s">
        <v>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f>C168+[1]Outubro!G168</f>
        <v>563</v>
      </c>
    </row>
    <row r="169" spans="1:7" x14ac:dyDescent="0.2">
      <c r="A169" s="3" t="s">
        <v>50</v>
      </c>
      <c r="B169" s="4">
        <v>50</v>
      </c>
      <c r="C169" s="4">
        <v>1947</v>
      </c>
      <c r="D169" s="4">
        <v>2691</v>
      </c>
      <c r="E169" s="4">
        <v>550</v>
      </c>
      <c r="F169" s="4">
        <v>12428</v>
      </c>
      <c r="G169" s="4">
        <f>C169+[1]Outubro!G169</f>
        <v>28955</v>
      </c>
    </row>
    <row r="170" spans="1:7" x14ac:dyDescent="0.2">
      <c r="A170" s="3" t="s">
        <v>99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f>C170+[1]Outubro!G170</f>
        <v>1100</v>
      </c>
    </row>
    <row r="171" spans="1:7" x14ac:dyDescent="0.2">
      <c r="A171" s="3" t="s">
        <v>202</v>
      </c>
      <c r="B171" s="4">
        <v>16</v>
      </c>
      <c r="C171" s="4">
        <v>114</v>
      </c>
      <c r="D171" s="4">
        <v>9393</v>
      </c>
      <c r="E171" s="4">
        <v>1920</v>
      </c>
      <c r="F171" s="4">
        <v>51</v>
      </c>
      <c r="G171" s="4">
        <f>C171+[1]Outubro!G171</f>
        <v>533</v>
      </c>
    </row>
    <row r="172" spans="1:7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f>C172+[1]Outubro!G172</f>
        <v>0</v>
      </c>
    </row>
    <row r="173" spans="1:7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f>C173+[1]Outubro!G173</f>
        <v>0</v>
      </c>
    </row>
    <row r="174" spans="1:7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f>C174+[1]Outubro!G174</f>
        <v>0</v>
      </c>
    </row>
    <row r="175" spans="1:7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f>C175+[1]Outubro!G175</f>
        <v>0</v>
      </c>
    </row>
    <row r="176" spans="1:7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f>C176+[1]Outubro!G176</f>
        <v>0</v>
      </c>
    </row>
    <row r="177" spans="1:7" x14ac:dyDescent="0.2">
      <c r="A177" s="3" t="s">
        <v>53</v>
      </c>
      <c r="B177" s="4">
        <v>445</v>
      </c>
      <c r="C177" s="4">
        <v>4173</v>
      </c>
      <c r="D177" s="4">
        <v>285204</v>
      </c>
      <c r="E177" s="4">
        <v>58265</v>
      </c>
      <c r="F177" s="4">
        <v>5155</v>
      </c>
      <c r="G177" s="4">
        <f>C177+[1]Outubro!G177</f>
        <v>35518</v>
      </c>
    </row>
    <row r="178" spans="1:7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f>C178+[1]Outubro!G178</f>
        <v>0</v>
      </c>
    </row>
    <row r="179" spans="1:7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f>C179+[1]Outubro!G179</f>
        <v>0</v>
      </c>
    </row>
    <row r="180" spans="1:7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f>C180+[1]Outubro!G180</f>
        <v>0</v>
      </c>
    </row>
    <row r="181" spans="1:7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f>C181+[1]Outubro!G181</f>
        <v>0</v>
      </c>
    </row>
    <row r="182" spans="1:7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f>C182+[1]Outubro!G182</f>
        <v>0</v>
      </c>
    </row>
    <row r="183" spans="1:7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f>C183+[1]Outubro!G183</f>
        <v>0</v>
      </c>
    </row>
    <row r="184" spans="1:7" x14ac:dyDescent="0.2">
      <c r="A184" s="1" t="s">
        <v>55</v>
      </c>
      <c r="B184" s="1">
        <v>338</v>
      </c>
      <c r="C184" s="1">
        <v>1925</v>
      </c>
      <c r="D184" s="1">
        <v>135659</v>
      </c>
      <c r="E184" s="1">
        <v>27688</v>
      </c>
      <c r="F184" s="1">
        <v>0</v>
      </c>
      <c r="G184" s="4">
        <f>C184+[1]Outubro!G184</f>
        <v>10017</v>
      </c>
    </row>
    <row r="185" spans="1:7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f>C185+[1]Outubro!G185</f>
        <v>0</v>
      </c>
    </row>
    <row r="186" spans="1:7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f>C186+[1]Outubro!G186</f>
        <v>0</v>
      </c>
    </row>
    <row r="187" spans="1:7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f>C187+[1]Outubro!G187</f>
        <v>0</v>
      </c>
    </row>
    <row r="188" spans="1:7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f>C188+[1]Outubro!G188</f>
        <v>0</v>
      </c>
    </row>
    <row r="189" spans="1:7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f>C189+[1]Outubro!G189</f>
        <v>0</v>
      </c>
    </row>
    <row r="190" spans="1:7" x14ac:dyDescent="0.2">
      <c r="A190" s="6" t="s">
        <v>58</v>
      </c>
      <c r="B190" s="7">
        <f t="shared" ref="B190:G190" si="3">SUM(B143:B189)</f>
        <v>225471</v>
      </c>
      <c r="C190" s="7">
        <f t="shared" si="3"/>
        <v>497718</v>
      </c>
      <c r="D190" s="7">
        <f t="shared" si="3"/>
        <v>17496231</v>
      </c>
      <c r="E190" s="7">
        <f t="shared" si="3"/>
        <v>3573071</v>
      </c>
      <c r="F190" s="7">
        <f t="shared" si="3"/>
        <v>359029</v>
      </c>
      <c r="G190" s="7">
        <f t="shared" si="3"/>
        <v>5762760</v>
      </c>
    </row>
    <row r="191" spans="1:7" x14ac:dyDescent="0.2">
      <c r="A191" s="3" t="s">
        <v>212</v>
      </c>
      <c r="B191" s="12">
        <v>8502</v>
      </c>
      <c r="C191" s="12">
        <v>3776100</v>
      </c>
      <c r="D191" s="12">
        <v>51731</v>
      </c>
      <c r="E191" s="12">
        <v>10581</v>
      </c>
      <c r="F191" s="12">
        <v>2372600</v>
      </c>
      <c r="G191" s="4">
        <f>C191+[1]Outubro!G191</f>
        <v>25150800</v>
      </c>
    </row>
    <row r="192" spans="1:7" x14ac:dyDescent="0.2">
      <c r="A192" s="3" t="s">
        <v>130</v>
      </c>
      <c r="B192" s="12">
        <v>3810</v>
      </c>
      <c r="C192" s="12">
        <v>5351400</v>
      </c>
      <c r="D192" s="12">
        <v>68345</v>
      </c>
      <c r="E192" s="12">
        <v>13941</v>
      </c>
      <c r="F192" s="12">
        <v>879500</v>
      </c>
      <c r="G192" s="4">
        <f>C192+[1]Outubro!G192</f>
        <v>123906900</v>
      </c>
    </row>
    <row r="193" spans="1:7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f>C193+[1]Outubro!G193</f>
        <v>0</v>
      </c>
    </row>
    <row r="194" spans="1:7" x14ac:dyDescent="0.2">
      <c r="A194" s="3" t="s">
        <v>213</v>
      </c>
      <c r="B194" s="12">
        <v>7361</v>
      </c>
      <c r="C194" s="12">
        <v>4651600</v>
      </c>
      <c r="D194" s="12">
        <v>238673</v>
      </c>
      <c r="E194" s="12">
        <v>48750</v>
      </c>
      <c r="F194" s="12">
        <v>1654800</v>
      </c>
      <c r="G194" s="4">
        <f>C194+[1]Outubro!G194</f>
        <v>36578400</v>
      </c>
    </row>
    <row r="195" spans="1:7" x14ac:dyDescent="0.2">
      <c r="A195" s="3" t="s">
        <v>214</v>
      </c>
      <c r="B195" s="12">
        <v>5004</v>
      </c>
      <c r="C195" s="12">
        <v>3740100</v>
      </c>
      <c r="D195" s="12">
        <v>58693</v>
      </c>
      <c r="E195" s="12">
        <v>11986</v>
      </c>
      <c r="F195" s="12">
        <v>1699700</v>
      </c>
      <c r="G195" s="4">
        <f>C195+[1]Outubro!G195</f>
        <v>36583800</v>
      </c>
    </row>
    <row r="196" spans="1:7" x14ac:dyDescent="0.2">
      <c r="A196" s="3" t="s">
        <v>131</v>
      </c>
      <c r="B196" s="12">
        <v>3284</v>
      </c>
      <c r="C196" s="12">
        <v>2252900</v>
      </c>
      <c r="D196" s="12">
        <v>29511</v>
      </c>
      <c r="E196" s="12">
        <v>6026</v>
      </c>
      <c r="F196" s="12">
        <v>850000</v>
      </c>
      <c r="G196" s="4">
        <f>C196+[1]Outubro!G196</f>
        <v>26532900</v>
      </c>
    </row>
    <row r="197" spans="1:7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f>C197+[1]Outubro!G197</f>
        <v>0</v>
      </c>
    </row>
    <row r="198" spans="1:7" x14ac:dyDescent="0.2">
      <c r="A198" s="3" t="s">
        <v>132</v>
      </c>
      <c r="B198" s="12">
        <v>1817</v>
      </c>
      <c r="C198" s="12">
        <v>2344000</v>
      </c>
      <c r="D198" s="12">
        <v>8854</v>
      </c>
      <c r="E198" s="12">
        <v>1803</v>
      </c>
      <c r="F198" s="12">
        <v>224600</v>
      </c>
      <c r="G198" s="4">
        <f>C198+[1]Outubro!G198</f>
        <v>24077800</v>
      </c>
    </row>
    <row r="199" spans="1:7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f>C199+[1]Outubro!G199</f>
        <v>0</v>
      </c>
    </row>
    <row r="200" spans="1:7" x14ac:dyDescent="0.2">
      <c r="A200" s="3" t="s">
        <v>133</v>
      </c>
      <c r="B200" s="12">
        <v>5723</v>
      </c>
      <c r="C200" s="12">
        <v>3829500</v>
      </c>
      <c r="D200" s="12">
        <v>46164</v>
      </c>
      <c r="E200" s="12">
        <v>9410</v>
      </c>
      <c r="F200" s="12">
        <v>1012900</v>
      </c>
      <c r="G200" s="4">
        <f>C200+[1]Outubro!G200</f>
        <v>22634300</v>
      </c>
    </row>
    <row r="201" spans="1:7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f>C201+[1]Outubro!G201</f>
        <v>0</v>
      </c>
    </row>
    <row r="202" spans="1:7" x14ac:dyDescent="0.2">
      <c r="A202" s="3" t="s">
        <v>215</v>
      </c>
      <c r="B202" s="12">
        <v>12415</v>
      </c>
      <c r="C202" s="12">
        <v>6099900</v>
      </c>
      <c r="D202" s="12">
        <v>92924</v>
      </c>
      <c r="E202" s="12">
        <v>19002</v>
      </c>
      <c r="F202" s="12">
        <v>1776200</v>
      </c>
      <c r="G202" s="4">
        <f>C202+[1]Outubro!G202</f>
        <v>21566100</v>
      </c>
    </row>
    <row r="203" spans="1:7" x14ac:dyDescent="0.2">
      <c r="A203" s="3" t="s">
        <v>216</v>
      </c>
      <c r="B203" s="12">
        <v>10372</v>
      </c>
      <c r="C203" s="12">
        <v>3731100</v>
      </c>
      <c r="D203" s="12">
        <v>148159</v>
      </c>
      <c r="E203" s="12">
        <v>30285</v>
      </c>
      <c r="F203" s="12">
        <v>831400</v>
      </c>
      <c r="G203" s="4">
        <f>C203+[1]Outubro!G203</f>
        <v>18872700</v>
      </c>
    </row>
    <row r="204" spans="1:7" x14ac:dyDescent="0.2">
      <c r="A204" s="3" t="s">
        <v>217</v>
      </c>
      <c r="B204" s="12">
        <v>7364</v>
      </c>
      <c r="C204" s="12">
        <v>3344700</v>
      </c>
      <c r="D204" s="12">
        <v>78322</v>
      </c>
      <c r="E204" s="12">
        <v>15997</v>
      </c>
      <c r="F204" s="12">
        <v>448100</v>
      </c>
      <c r="G204" s="4">
        <f>C204+[1]Outubro!G204</f>
        <v>27778610</v>
      </c>
    </row>
    <row r="205" spans="1:7" x14ac:dyDescent="0.2">
      <c r="A205" s="3" t="s">
        <v>134</v>
      </c>
      <c r="B205" s="12">
        <v>10664</v>
      </c>
      <c r="C205" s="12">
        <v>1303800</v>
      </c>
      <c r="D205" s="12">
        <v>43762</v>
      </c>
      <c r="E205" s="12">
        <v>8949</v>
      </c>
      <c r="F205" s="12">
        <v>341700</v>
      </c>
      <c r="G205" s="4">
        <f>C205+[1]Outubro!G205</f>
        <v>11248800</v>
      </c>
    </row>
    <row r="206" spans="1:7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f>C206+[1]Outubro!G206</f>
        <v>0</v>
      </c>
    </row>
    <row r="207" spans="1:7" x14ac:dyDescent="0.2">
      <c r="A207" s="3" t="s">
        <v>218</v>
      </c>
      <c r="B207" s="4">
        <v>3015</v>
      </c>
      <c r="C207" s="4">
        <v>1234910</v>
      </c>
      <c r="D207" s="4">
        <v>12004</v>
      </c>
      <c r="E207" s="4">
        <v>2457</v>
      </c>
      <c r="F207" s="4">
        <v>1069400</v>
      </c>
      <c r="G207" s="4">
        <f>C207+[1]Outubro!G207</f>
        <v>5497610</v>
      </c>
    </row>
    <row r="208" spans="1:7" x14ac:dyDescent="0.2">
      <c r="A208" s="3" t="s">
        <v>219</v>
      </c>
      <c r="B208" s="4">
        <v>7007</v>
      </c>
      <c r="C208" s="4">
        <v>5227200</v>
      </c>
      <c r="D208" s="4">
        <v>159204</v>
      </c>
      <c r="E208" s="4">
        <v>32557</v>
      </c>
      <c r="F208" s="4">
        <v>1870200</v>
      </c>
      <c r="G208" s="4">
        <f>C208+[1]Outubro!G208</f>
        <v>39465400</v>
      </c>
    </row>
    <row r="209" spans="1:10" x14ac:dyDescent="0.2">
      <c r="A209" s="3" t="s">
        <v>220</v>
      </c>
      <c r="B209" s="4">
        <v>9365</v>
      </c>
      <c r="C209" s="4">
        <v>4305500</v>
      </c>
      <c r="D209" s="4">
        <v>94619</v>
      </c>
      <c r="E209" s="4">
        <v>19313</v>
      </c>
      <c r="F209" s="4">
        <v>740900</v>
      </c>
      <c r="G209" s="4">
        <f>C209+[1]Outubro!G209</f>
        <v>37099100</v>
      </c>
    </row>
    <row r="210" spans="1:10" x14ac:dyDescent="0.2">
      <c r="A210" s="3" t="s">
        <v>221</v>
      </c>
      <c r="B210" s="4">
        <v>18052</v>
      </c>
      <c r="C210" s="4">
        <v>8704400</v>
      </c>
      <c r="D210" s="4">
        <v>126733</v>
      </c>
      <c r="E210" s="4">
        <v>25881</v>
      </c>
      <c r="F210" s="4">
        <v>901800</v>
      </c>
      <c r="G210" s="4">
        <f>C210+[1]Outubro!G210</f>
        <v>56387900</v>
      </c>
    </row>
    <row r="211" spans="1:10" x14ac:dyDescent="0.2">
      <c r="A211" s="3" t="s">
        <v>222</v>
      </c>
      <c r="B211" s="4">
        <v>2386</v>
      </c>
      <c r="C211" s="4">
        <v>3592500</v>
      </c>
      <c r="D211" s="4">
        <v>6581</v>
      </c>
      <c r="E211" s="4">
        <v>1347</v>
      </c>
      <c r="F211" s="4">
        <v>1146700</v>
      </c>
      <c r="G211" s="4">
        <f>C211+[1]Outubro!G211</f>
        <v>44424700</v>
      </c>
    </row>
    <row r="212" spans="1:10" x14ac:dyDescent="0.2">
      <c r="A212" s="3" t="s">
        <v>223</v>
      </c>
      <c r="B212" s="4">
        <v>6926</v>
      </c>
      <c r="C212" s="4">
        <v>3189100</v>
      </c>
      <c r="D212" s="4">
        <v>48456</v>
      </c>
      <c r="E212" s="4">
        <v>9910</v>
      </c>
      <c r="F212" s="4">
        <v>556500</v>
      </c>
      <c r="G212" s="4">
        <f>C212+[1]Outubro!G212</f>
        <v>30970400</v>
      </c>
    </row>
    <row r="213" spans="1:10" x14ac:dyDescent="0.2">
      <c r="A213" s="3" t="s">
        <v>190</v>
      </c>
      <c r="B213" s="12">
        <v>298</v>
      </c>
      <c r="C213" s="12">
        <v>914000</v>
      </c>
      <c r="D213" s="12">
        <v>2613</v>
      </c>
      <c r="E213" s="12">
        <v>534</v>
      </c>
      <c r="F213" s="12">
        <v>59600</v>
      </c>
      <c r="G213" s="4">
        <f>C213+[1]Outubro!G213</f>
        <v>23444200</v>
      </c>
    </row>
    <row r="214" spans="1:10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f>C214+[1]Outubro!G214</f>
        <v>0</v>
      </c>
    </row>
    <row r="215" spans="1:10" x14ac:dyDescent="0.2">
      <c r="A215" s="3" t="s">
        <v>135</v>
      </c>
      <c r="B215" s="12">
        <v>3342</v>
      </c>
      <c r="C215" s="12">
        <v>999600</v>
      </c>
      <c r="D215" s="12">
        <v>3691</v>
      </c>
      <c r="E215" s="12">
        <v>752</v>
      </c>
      <c r="F215" s="12">
        <v>391000</v>
      </c>
      <c r="G215" s="4">
        <f>C215+[1]Outubro!G215</f>
        <v>9305300</v>
      </c>
    </row>
    <row r="216" spans="1:10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f>C216+[1]Outubro!G216</f>
        <v>0</v>
      </c>
    </row>
    <row r="217" spans="1:10" s="10" customFormat="1" x14ac:dyDescent="0.2">
      <c r="A217" s="3" t="s">
        <v>136</v>
      </c>
      <c r="B217" s="14">
        <v>13920</v>
      </c>
      <c r="C217" s="14">
        <v>16932100</v>
      </c>
      <c r="D217" s="14">
        <v>606140</v>
      </c>
      <c r="E217" s="14">
        <v>123782</v>
      </c>
      <c r="F217" s="14">
        <v>4914100</v>
      </c>
      <c r="G217" s="4">
        <f>C217+[1]Outubro!G217</f>
        <v>345455200</v>
      </c>
      <c r="H217" s="1"/>
      <c r="I217" s="1"/>
      <c r="J217" s="1"/>
    </row>
    <row r="218" spans="1:10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f>C218+[1]Outubro!G218</f>
        <v>114200</v>
      </c>
      <c r="H218" s="10"/>
      <c r="I218" s="10"/>
    </row>
    <row r="219" spans="1:10" x14ac:dyDescent="0.2">
      <c r="A219" s="3" t="s">
        <v>137</v>
      </c>
      <c r="B219" s="12">
        <v>9381</v>
      </c>
      <c r="C219" s="12">
        <v>1993600</v>
      </c>
      <c r="D219" s="12">
        <v>54789</v>
      </c>
      <c r="E219" s="12">
        <v>11189</v>
      </c>
      <c r="F219" s="12">
        <v>125900</v>
      </c>
      <c r="G219" s="4">
        <f>C219+[1]Outubro!G219</f>
        <v>18858100</v>
      </c>
    </row>
    <row r="220" spans="1:10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f>C220+[1]Outubro!G220</f>
        <v>0</v>
      </c>
    </row>
    <row r="221" spans="1:10" x14ac:dyDescent="0.2">
      <c r="A221" s="3" t="s">
        <v>224</v>
      </c>
      <c r="B221" s="4">
        <v>4933</v>
      </c>
      <c r="C221" s="4">
        <v>2149100</v>
      </c>
      <c r="D221" s="4">
        <v>125060</v>
      </c>
      <c r="E221" s="4">
        <v>25530</v>
      </c>
      <c r="F221" s="4">
        <v>296100</v>
      </c>
      <c r="G221" s="4">
        <f>C221+[1]Outubro!G221</f>
        <v>18575000</v>
      </c>
    </row>
    <row r="222" spans="1:10" x14ac:dyDescent="0.2">
      <c r="A222" s="3" t="s">
        <v>225</v>
      </c>
      <c r="B222" s="4">
        <v>2327</v>
      </c>
      <c r="C222" s="4">
        <v>1026500</v>
      </c>
      <c r="D222" s="4">
        <v>54800</v>
      </c>
      <c r="E222" s="4">
        <v>11185</v>
      </c>
      <c r="F222" s="4">
        <v>118700</v>
      </c>
      <c r="G222" s="4">
        <f>C222+[1]Outubro!G222</f>
        <v>16238600</v>
      </c>
    </row>
    <row r="223" spans="1:10" x14ac:dyDescent="0.2">
      <c r="A223" s="3" t="s">
        <v>138</v>
      </c>
      <c r="B223" s="12">
        <v>2911</v>
      </c>
      <c r="C223" s="12">
        <v>3072400</v>
      </c>
      <c r="D223" s="12">
        <v>23261</v>
      </c>
      <c r="E223" s="12">
        <v>4756</v>
      </c>
      <c r="F223" s="12">
        <v>542700</v>
      </c>
      <c r="G223" s="4">
        <f>C223+[1]Outubro!G223</f>
        <v>46811900</v>
      </c>
    </row>
    <row r="224" spans="1:10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f>C224+[1]Outubro!G224</f>
        <v>0</v>
      </c>
    </row>
    <row r="225" spans="1:7" x14ac:dyDescent="0.2">
      <c r="A225" s="3" t="s">
        <v>139</v>
      </c>
      <c r="B225" s="12">
        <v>82319</v>
      </c>
      <c r="C225" s="12">
        <v>22787300</v>
      </c>
      <c r="D225" s="12">
        <v>1675812</v>
      </c>
      <c r="E225" s="12">
        <v>342308</v>
      </c>
      <c r="F225" s="12">
        <v>4628900</v>
      </c>
      <c r="G225" s="4">
        <f>C225+[1]Outubro!G225</f>
        <v>187696700</v>
      </c>
    </row>
    <row r="226" spans="1:7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f>C226+[1]Outubro!G226</f>
        <v>47200</v>
      </c>
    </row>
    <row r="227" spans="1:7" x14ac:dyDescent="0.2">
      <c r="A227" s="3" t="s">
        <v>200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4">
        <f>C227+[1]Outubro!G227</f>
        <v>58444300</v>
      </c>
    </row>
    <row r="228" spans="1:7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f>C228+[1]Outubro!G228</f>
        <v>0</v>
      </c>
    </row>
    <row r="229" spans="1:7" x14ac:dyDescent="0.2">
      <c r="A229" s="3" t="s">
        <v>226</v>
      </c>
      <c r="B229" s="12">
        <v>459</v>
      </c>
      <c r="C229" s="12">
        <v>132900</v>
      </c>
      <c r="D229" s="12">
        <v>4445</v>
      </c>
      <c r="E229" s="12">
        <v>907</v>
      </c>
      <c r="F229" s="12">
        <v>33700</v>
      </c>
      <c r="G229" s="4">
        <f>C229+[1]Outubro!G229</f>
        <v>4824300</v>
      </c>
    </row>
    <row r="230" spans="1:7" x14ac:dyDescent="0.2">
      <c r="A230" s="15" t="s">
        <v>126</v>
      </c>
      <c r="B230" s="16">
        <f>SUM(B192:B229)</f>
        <v>234455</v>
      </c>
      <c r="C230" s="16">
        <f>SUM(C192:C229)</f>
        <v>112910110</v>
      </c>
      <c r="D230" s="16">
        <f>SUM(D192:D229)</f>
        <v>3811615</v>
      </c>
      <c r="E230" s="16">
        <f>SUM(E193:E229)</f>
        <v>764616</v>
      </c>
      <c r="F230" s="16">
        <f>SUM(F192:F229)</f>
        <v>27115100</v>
      </c>
      <c r="G230" s="16">
        <f>SUM(G191:G229)</f>
        <v>1318591220</v>
      </c>
    </row>
    <row r="231" spans="1:7" ht="13.5" thickBot="1" x14ac:dyDescent="0.25">
      <c r="A231" s="15" t="s">
        <v>59</v>
      </c>
      <c r="B231" s="16">
        <f t="shared" ref="B231:G231" si="4">SUM(B190,B142,B140,B67,B26,B230)</f>
        <v>5298831</v>
      </c>
      <c r="C231" s="16">
        <f t="shared" si="4"/>
        <v>663365253</v>
      </c>
      <c r="D231" s="16">
        <f t="shared" si="4"/>
        <v>8199006007.1293497</v>
      </c>
      <c r="E231" s="16">
        <f t="shared" si="4"/>
        <v>1658390910.0435998</v>
      </c>
      <c r="F231" s="16">
        <f t="shared" si="4"/>
        <v>133587338</v>
      </c>
      <c r="G231" s="16">
        <f t="shared" si="4"/>
        <v>3908857839</v>
      </c>
    </row>
    <row r="232" spans="1:7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7" x14ac:dyDescent="0.2">
      <c r="A233" s="3" t="s">
        <v>115</v>
      </c>
      <c r="B233" s="1">
        <v>264</v>
      </c>
      <c r="C233" s="24">
        <v>2308.009888</v>
      </c>
      <c r="D233" s="25">
        <v>115400.4944</v>
      </c>
      <c r="E233" s="13">
        <v>23381.7231080944</v>
      </c>
      <c r="F233" s="17">
        <v>243994</v>
      </c>
      <c r="G233" s="19">
        <v>21319677</v>
      </c>
    </row>
    <row r="234" spans="1:7" x14ac:dyDescent="0.2">
      <c r="A234" s="3" t="s">
        <v>119</v>
      </c>
      <c r="B234" s="1">
        <v>26</v>
      </c>
      <c r="C234" s="24">
        <v>201630.47675920001</v>
      </c>
      <c r="D234" s="25">
        <v>10081523.837959999</v>
      </c>
      <c r="E234" s="13">
        <v>2042655.01731536</v>
      </c>
      <c r="F234" s="17">
        <v>471881</v>
      </c>
      <c r="G234" s="19">
        <v>13677105</v>
      </c>
    </row>
    <row r="235" spans="1:7" x14ac:dyDescent="0.2">
      <c r="A235" s="3" t="s">
        <v>61</v>
      </c>
      <c r="B235" s="1" t="s">
        <v>237</v>
      </c>
      <c r="C235" s="24" t="s">
        <v>237</v>
      </c>
      <c r="D235" s="25" t="s">
        <v>237</v>
      </c>
      <c r="E235" s="13" t="s">
        <v>237</v>
      </c>
      <c r="F235" s="17" t="s">
        <v>237</v>
      </c>
      <c r="G235" s="19"/>
    </row>
    <row r="236" spans="1:7" x14ac:dyDescent="0.2">
      <c r="A236" s="3" t="s">
        <v>62</v>
      </c>
      <c r="B236" s="1" t="s">
        <v>237</v>
      </c>
      <c r="C236" s="24" t="s">
        <v>237</v>
      </c>
      <c r="D236" s="25" t="s">
        <v>237</v>
      </c>
      <c r="E236" s="13" t="s">
        <v>237</v>
      </c>
      <c r="F236" s="17" t="s">
        <v>237</v>
      </c>
      <c r="G236" s="19"/>
    </row>
    <row r="237" spans="1:7" x14ac:dyDescent="0.2">
      <c r="A237" s="3" t="s">
        <v>118</v>
      </c>
      <c r="B237" s="1" t="s">
        <v>237</v>
      </c>
      <c r="C237" s="24" t="s">
        <v>237</v>
      </c>
      <c r="D237" s="25" t="s">
        <v>237</v>
      </c>
      <c r="E237" s="13" t="s">
        <v>237</v>
      </c>
      <c r="F237" s="17">
        <v>4813</v>
      </c>
      <c r="G237" s="19">
        <v>632716</v>
      </c>
    </row>
    <row r="238" spans="1:7" x14ac:dyDescent="0.2">
      <c r="A238" s="3" t="s">
        <v>63</v>
      </c>
      <c r="B238" s="1" t="s">
        <v>237</v>
      </c>
      <c r="C238" s="24" t="s">
        <v>237</v>
      </c>
      <c r="D238" s="25" t="s">
        <v>237</v>
      </c>
      <c r="E238" s="13" t="s">
        <v>237</v>
      </c>
      <c r="F238" s="17">
        <v>81637</v>
      </c>
      <c r="G238" s="19">
        <v>5873673</v>
      </c>
    </row>
    <row r="239" spans="1:7" x14ac:dyDescent="0.2">
      <c r="A239" s="3" t="s">
        <v>64</v>
      </c>
      <c r="B239" s="1">
        <v>4</v>
      </c>
      <c r="C239" s="24">
        <v>772.16</v>
      </c>
      <c r="D239" s="25">
        <v>38608</v>
      </c>
      <c r="E239" s="13">
        <v>7822.5103839529902</v>
      </c>
      <c r="F239" s="17">
        <v>94304</v>
      </c>
      <c r="G239" s="19">
        <v>18151052</v>
      </c>
    </row>
    <row r="240" spans="1:7" x14ac:dyDescent="0.2">
      <c r="A240" s="3" t="s">
        <v>198</v>
      </c>
      <c r="B240" s="1" t="s">
        <v>237</v>
      </c>
      <c r="C240" s="24" t="s">
        <v>237</v>
      </c>
      <c r="D240" s="25" t="s">
        <v>237</v>
      </c>
      <c r="E240" s="13" t="s">
        <v>237</v>
      </c>
      <c r="F240" s="17">
        <v>19918</v>
      </c>
      <c r="G240" s="19">
        <v>164716</v>
      </c>
    </row>
    <row r="241" spans="1:7" x14ac:dyDescent="0.2">
      <c r="A241" s="3" t="s">
        <v>120</v>
      </c>
      <c r="B241" s="1">
        <v>16</v>
      </c>
      <c r="C241" s="24">
        <v>585978.20733120001</v>
      </c>
      <c r="D241" s="25">
        <v>29298910.366560001</v>
      </c>
      <c r="E241" s="13">
        <v>5936361.1319136797</v>
      </c>
      <c r="F241" s="17">
        <v>1223102</v>
      </c>
      <c r="G241" s="19">
        <v>50958953</v>
      </c>
    </row>
    <row r="242" spans="1:7" x14ac:dyDescent="0.2">
      <c r="A242" s="3" t="s">
        <v>116</v>
      </c>
      <c r="B242" s="1" t="s">
        <v>237</v>
      </c>
      <c r="C242" s="24" t="s">
        <v>237</v>
      </c>
      <c r="D242" s="25" t="s">
        <v>237</v>
      </c>
      <c r="E242" s="13" t="s">
        <v>237</v>
      </c>
      <c r="F242" s="17" t="s">
        <v>237</v>
      </c>
      <c r="G242" s="19"/>
    </row>
    <row r="243" spans="1:7" x14ac:dyDescent="0.2">
      <c r="A243" s="3" t="s">
        <v>65</v>
      </c>
      <c r="B243" s="1">
        <v>1</v>
      </c>
      <c r="C243" s="24">
        <v>2</v>
      </c>
      <c r="D243" s="25">
        <v>100</v>
      </c>
      <c r="E243" s="13">
        <v>20.261371694863701</v>
      </c>
      <c r="F243" s="17">
        <v>5334</v>
      </c>
      <c r="G243" s="19">
        <v>61138</v>
      </c>
    </row>
    <row r="244" spans="1:7" x14ac:dyDescent="0.2">
      <c r="A244" s="3" t="s">
        <v>123</v>
      </c>
      <c r="B244" s="1" t="s">
        <v>237</v>
      </c>
      <c r="C244" s="13" t="s">
        <v>237</v>
      </c>
      <c r="D244" s="25" t="s">
        <v>237</v>
      </c>
      <c r="E244" s="13" t="s">
        <v>237</v>
      </c>
      <c r="F244" s="4" t="s">
        <v>237</v>
      </c>
      <c r="G244" s="19"/>
    </row>
    <row r="245" spans="1:7" x14ac:dyDescent="0.2">
      <c r="A245" s="3" t="s">
        <v>101</v>
      </c>
      <c r="B245" s="1" t="s">
        <v>237</v>
      </c>
      <c r="C245" s="13" t="s">
        <v>237</v>
      </c>
      <c r="D245" s="25" t="s">
        <v>237</v>
      </c>
      <c r="E245" s="13" t="s">
        <v>237</v>
      </c>
      <c r="F245" s="4">
        <v>508</v>
      </c>
      <c r="G245" s="19">
        <v>13380</v>
      </c>
    </row>
    <row r="246" spans="1:7" x14ac:dyDescent="0.2">
      <c r="A246" s="3" t="s">
        <v>122</v>
      </c>
      <c r="B246" s="1" t="s">
        <v>237</v>
      </c>
      <c r="C246" s="13" t="s">
        <v>237</v>
      </c>
      <c r="D246" s="25" t="s">
        <v>237</v>
      </c>
      <c r="E246" s="13" t="s">
        <v>237</v>
      </c>
      <c r="F246" s="4" t="s">
        <v>237</v>
      </c>
      <c r="G246" s="19"/>
    </row>
    <row r="247" spans="1:7" x14ac:dyDescent="0.2">
      <c r="A247" s="3" t="s">
        <v>121</v>
      </c>
      <c r="B247" s="1" t="s">
        <v>237</v>
      </c>
      <c r="C247" s="13" t="s">
        <v>237</v>
      </c>
      <c r="D247" s="25" t="s">
        <v>237</v>
      </c>
      <c r="E247" s="13" t="s">
        <v>237</v>
      </c>
      <c r="F247" s="4" t="s">
        <v>237</v>
      </c>
      <c r="G247" s="19"/>
    </row>
    <row r="248" spans="1:7" x14ac:dyDescent="0.2">
      <c r="A248" s="3" t="s">
        <v>117</v>
      </c>
      <c r="B248" s="1" t="s">
        <v>237</v>
      </c>
      <c r="C248" s="13" t="s">
        <v>237</v>
      </c>
      <c r="D248" s="25" t="s">
        <v>237</v>
      </c>
      <c r="E248" s="13" t="s">
        <v>237</v>
      </c>
      <c r="F248" s="4" t="s">
        <v>237</v>
      </c>
      <c r="G248" s="19"/>
    </row>
    <row r="249" spans="1:7" x14ac:dyDescent="0.2">
      <c r="A249" s="15" t="s">
        <v>66</v>
      </c>
      <c r="B249" s="16">
        <f t="shared" ref="B249:F249" si="5">SUM(B233:B248)</f>
        <v>311</v>
      </c>
      <c r="C249" s="16">
        <f t="shared" si="5"/>
        <v>790690.8539784</v>
      </c>
      <c r="D249" s="16">
        <f t="shared" si="5"/>
        <v>39534542.698919997</v>
      </c>
      <c r="E249" s="16">
        <f t="shared" si="5"/>
        <v>8010240.6440927815</v>
      </c>
      <c r="F249" s="16">
        <f t="shared" si="5"/>
        <v>2145491</v>
      </c>
      <c r="G249" s="16">
        <f>SUM(G233:G248)</f>
        <v>110852410</v>
      </c>
    </row>
    <row r="250" spans="1:7" x14ac:dyDescent="0.2">
      <c r="A250" s="3" t="s">
        <v>67</v>
      </c>
      <c r="B250" s="18">
        <v>634</v>
      </c>
      <c r="C250" s="24">
        <v>1903.8726919999999</v>
      </c>
      <c r="D250" s="25">
        <v>469828.18356829998</v>
      </c>
      <c r="E250" s="24">
        <v>95193.634600000005</v>
      </c>
      <c r="F250" s="26">
        <v>10248</v>
      </c>
      <c r="G250" s="26">
        <v>911978</v>
      </c>
    </row>
    <row r="251" spans="1:7" x14ac:dyDescent="0.2">
      <c r="A251" s="3" t="s">
        <v>68</v>
      </c>
      <c r="B251" s="1">
        <v>85</v>
      </c>
      <c r="C251" s="24">
        <v>340.26</v>
      </c>
      <c r="D251" s="25">
        <v>83967.661500000002</v>
      </c>
      <c r="E251" s="24">
        <v>17013</v>
      </c>
      <c r="F251" s="26">
        <v>3678</v>
      </c>
      <c r="G251" s="26">
        <v>280153</v>
      </c>
    </row>
    <row r="252" spans="1:7" x14ac:dyDescent="0.2">
      <c r="A252" s="3" t="s">
        <v>69</v>
      </c>
      <c r="B252" s="1">
        <v>58</v>
      </c>
      <c r="C252" s="24">
        <v>2693</v>
      </c>
      <c r="D252" s="25">
        <v>352122</v>
      </c>
      <c r="E252" s="24">
        <v>71344.747239388103</v>
      </c>
      <c r="F252" s="26">
        <v>11732</v>
      </c>
      <c r="G252" s="26">
        <v>5168790</v>
      </c>
    </row>
    <row r="253" spans="1:7" x14ac:dyDescent="0.2">
      <c r="A253" s="3" t="s">
        <v>70</v>
      </c>
      <c r="B253" s="1">
        <v>243</v>
      </c>
      <c r="C253" s="24">
        <v>4586</v>
      </c>
      <c r="D253" s="25">
        <v>551151</v>
      </c>
      <c r="E253" s="24">
        <v>111670.752709958</v>
      </c>
      <c r="F253" s="17">
        <v>9508</v>
      </c>
      <c r="G253" s="26">
        <v>1537221</v>
      </c>
    </row>
    <row r="254" spans="1:7" x14ac:dyDescent="0.2">
      <c r="A254" s="3" t="s">
        <v>71</v>
      </c>
      <c r="B254" s="1" t="s">
        <v>237</v>
      </c>
      <c r="C254" s="24" t="s">
        <v>237</v>
      </c>
      <c r="D254" s="25" t="s">
        <v>237</v>
      </c>
      <c r="E254" s="24" t="s">
        <v>237</v>
      </c>
      <c r="F254" s="4"/>
      <c r="G254" s="26">
        <v>6</v>
      </c>
    </row>
    <row r="255" spans="1:7" x14ac:dyDescent="0.2">
      <c r="A255" s="3" t="s">
        <v>72</v>
      </c>
      <c r="B255" s="1" t="s">
        <v>237</v>
      </c>
      <c r="C255" s="24" t="s">
        <v>237</v>
      </c>
      <c r="D255" s="25" t="s">
        <v>237</v>
      </c>
      <c r="E255" s="24" t="s">
        <v>237</v>
      </c>
      <c r="F255" s="4"/>
      <c r="G255" s="26">
        <v>0</v>
      </c>
    </row>
    <row r="256" spans="1:7" x14ac:dyDescent="0.2">
      <c r="A256" s="3" t="s">
        <v>73</v>
      </c>
      <c r="B256" s="1">
        <v>3023</v>
      </c>
      <c r="C256" s="24">
        <v>10981261</v>
      </c>
      <c r="D256" s="25">
        <v>1417934.5464295</v>
      </c>
      <c r="E256" s="24">
        <v>287292.98884196102</v>
      </c>
      <c r="F256" s="17">
        <v>1040579</v>
      </c>
      <c r="G256" s="26">
        <v>64364251</v>
      </c>
    </row>
    <row r="257" spans="1:7" x14ac:dyDescent="0.2">
      <c r="A257" s="3" t="s">
        <v>74</v>
      </c>
      <c r="B257" s="1">
        <v>5903</v>
      </c>
      <c r="C257" s="24">
        <v>14273459</v>
      </c>
      <c r="D257" s="25">
        <v>1643922.451468</v>
      </c>
      <c r="E257" s="24">
        <v>333081.23826724698</v>
      </c>
      <c r="F257" s="17">
        <v>455318</v>
      </c>
      <c r="G257" s="26">
        <v>12508131</v>
      </c>
    </row>
    <row r="258" spans="1:7" x14ac:dyDescent="0.2">
      <c r="A258" s="3" t="s">
        <v>75</v>
      </c>
      <c r="B258" s="1">
        <v>14</v>
      </c>
      <c r="C258" s="24">
        <v>819.5</v>
      </c>
      <c r="D258" s="25">
        <v>330297.39822999999</v>
      </c>
      <c r="E258" s="24">
        <v>66922.783553844507</v>
      </c>
      <c r="F258" s="17">
        <v>4820</v>
      </c>
      <c r="G258" s="26">
        <v>7193988</v>
      </c>
    </row>
    <row r="259" spans="1:7" x14ac:dyDescent="0.2">
      <c r="A259" s="3" t="s">
        <v>76</v>
      </c>
      <c r="B259" s="1">
        <v>2</v>
      </c>
      <c r="C259" s="24">
        <v>27425.664000000001</v>
      </c>
      <c r="D259" s="25">
        <v>1371283.2</v>
      </c>
      <c r="E259" s="24">
        <v>277840.786141221</v>
      </c>
      <c r="F259" s="17">
        <v>2196</v>
      </c>
      <c r="G259" s="26">
        <v>1825561</v>
      </c>
    </row>
    <row r="260" spans="1:7" x14ac:dyDescent="0.2">
      <c r="A260" s="3" t="s">
        <v>124</v>
      </c>
      <c r="B260" s="1">
        <v>37433</v>
      </c>
      <c r="C260" s="24">
        <v>232795954</v>
      </c>
      <c r="D260" s="25">
        <v>4964484.97716616</v>
      </c>
      <c r="E260" s="24">
        <v>1005872.7539593</v>
      </c>
      <c r="F260" s="17">
        <v>1861200</v>
      </c>
      <c r="G260" s="26">
        <v>2779639326</v>
      </c>
    </row>
    <row r="261" spans="1:7" x14ac:dyDescent="0.2">
      <c r="A261" s="3" t="s">
        <v>125</v>
      </c>
      <c r="B261" s="1">
        <v>24615</v>
      </c>
      <c r="C261" s="24">
        <v>129566054</v>
      </c>
      <c r="D261" s="25">
        <v>2754137.8198562898</v>
      </c>
      <c r="E261" s="24">
        <v>558026.100669901</v>
      </c>
      <c r="F261" s="17">
        <v>29919903</v>
      </c>
      <c r="G261" s="26">
        <v>3061753140</v>
      </c>
    </row>
    <row r="262" spans="1:7" x14ac:dyDescent="0.2">
      <c r="A262" s="3" t="s">
        <v>211</v>
      </c>
      <c r="B262" s="1">
        <v>1</v>
      </c>
      <c r="C262" s="24">
        <v>2</v>
      </c>
      <c r="D262" s="25">
        <v>100</v>
      </c>
      <c r="E262" s="24">
        <v>20.261371694863701</v>
      </c>
      <c r="F262" s="17">
        <v>3142000</v>
      </c>
      <c r="G262" s="26">
        <v>12584000</v>
      </c>
    </row>
    <row r="263" spans="1:7" x14ac:dyDescent="0.2">
      <c r="A263" s="15" t="s">
        <v>77</v>
      </c>
      <c r="B263" s="16">
        <v>70674</v>
      </c>
      <c r="C263" s="16">
        <v>456267975.10287219</v>
      </c>
      <c r="D263" s="16">
        <v>13396386.840256035</v>
      </c>
      <c r="E263" s="16">
        <v>2648815.98423253</v>
      </c>
      <c r="F263" s="16">
        <v>67261739</v>
      </c>
      <c r="G263" s="16">
        <v>5911305363</v>
      </c>
    </row>
    <row r="264" spans="1:7" x14ac:dyDescent="0.2">
      <c r="A264" s="3" t="s">
        <v>78</v>
      </c>
      <c r="C264" s="24"/>
      <c r="D264" s="25"/>
      <c r="E264" s="24"/>
      <c r="F264" s="4"/>
      <c r="G264" s="19">
        <v>96399</v>
      </c>
    </row>
    <row r="265" spans="1:7" x14ac:dyDescent="0.2">
      <c r="A265" s="3" t="s">
        <v>112</v>
      </c>
      <c r="C265" s="13"/>
      <c r="D265" s="4"/>
      <c r="E265" s="13"/>
      <c r="F265" s="4"/>
      <c r="G265" s="31"/>
    </row>
    <row r="266" spans="1:7" x14ac:dyDescent="0.2">
      <c r="A266" s="15" t="s">
        <v>114</v>
      </c>
      <c r="B266" s="20">
        <f t="shared" ref="B266:F266" si="6">SUM(B264:B265)</f>
        <v>0</v>
      </c>
      <c r="C266" s="20">
        <f t="shared" si="6"/>
        <v>0</v>
      </c>
      <c r="D266" s="20">
        <f t="shared" si="6"/>
        <v>0</v>
      </c>
      <c r="E266" s="20">
        <f t="shared" si="6"/>
        <v>0</v>
      </c>
      <c r="F266" s="20">
        <f t="shared" si="6"/>
        <v>0</v>
      </c>
      <c r="G266" s="20">
        <f>SUM(G264:G265)</f>
        <v>96399</v>
      </c>
    </row>
    <row r="267" spans="1:7" ht="13.5" thickBot="1" x14ac:dyDescent="0.25">
      <c r="A267" s="15" t="s">
        <v>79</v>
      </c>
      <c r="B267" s="20">
        <f>B266+B263+B249</f>
        <v>70985</v>
      </c>
      <c r="C267" s="20">
        <f t="shared" ref="C267:F267" si="7">C266+C263+C249</f>
        <v>457058665.95685059</v>
      </c>
      <c r="D267" s="20">
        <f t="shared" si="7"/>
        <v>52930929.539176032</v>
      </c>
      <c r="E267" s="20">
        <f t="shared" si="7"/>
        <v>10659056.628325311</v>
      </c>
      <c r="F267" s="20">
        <f t="shared" si="7"/>
        <v>69407230</v>
      </c>
      <c r="G267" s="20">
        <f>G266+G263+G249</f>
        <v>6022254172</v>
      </c>
    </row>
    <row r="268" spans="1:7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7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7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7" x14ac:dyDescent="0.2">
      <c r="A271" s="3" t="s">
        <v>83</v>
      </c>
      <c r="B271" s="4">
        <v>434</v>
      </c>
      <c r="C271" s="4">
        <v>1368</v>
      </c>
      <c r="D271" s="4">
        <v>3878</v>
      </c>
      <c r="E271" s="4">
        <v>792</v>
      </c>
      <c r="F271" s="4">
        <v>0</v>
      </c>
      <c r="G271" s="4">
        <f>C271+[1]Outubro!G271</f>
        <v>18239</v>
      </c>
    </row>
    <row r="272" spans="1:7" x14ac:dyDescent="0.2">
      <c r="A272" s="3" t="s">
        <v>84</v>
      </c>
      <c r="B272" s="4">
        <v>197</v>
      </c>
      <c r="C272" s="4">
        <v>3654</v>
      </c>
      <c r="D272" s="4">
        <v>231</v>
      </c>
      <c r="E272" s="4">
        <v>47</v>
      </c>
      <c r="F272" s="4">
        <v>0</v>
      </c>
      <c r="G272" s="4">
        <f>C272+[1]Outubro!G272</f>
        <v>60960</v>
      </c>
    </row>
    <row r="273" spans="1:7" x14ac:dyDescent="0.2">
      <c r="A273" s="3" t="s">
        <v>85</v>
      </c>
      <c r="B273" s="4">
        <v>86283273</v>
      </c>
      <c r="C273" s="4">
        <v>319014036</v>
      </c>
      <c r="D273" s="4">
        <v>7873931947</v>
      </c>
      <c r="E273" s="4">
        <v>1607289087</v>
      </c>
      <c r="F273" s="4">
        <v>1422017</v>
      </c>
      <c r="G273" s="4">
        <f>C273+[1]Outubro!G273</f>
        <v>3567069146</v>
      </c>
    </row>
    <row r="274" spans="1:7" x14ac:dyDescent="0.2">
      <c r="A274" s="3" t="s">
        <v>111</v>
      </c>
      <c r="B274" s="4">
        <v>60</v>
      </c>
      <c r="C274" s="4">
        <v>1540</v>
      </c>
      <c r="D274" s="4">
        <v>39566</v>
      </c>
      <c r="E274" s="4">
        <v>7989</v>
      </c>
      <c r="F274" s="4">
        <v>0</v>
      </c>
      <c r="G274" s="4">
        <f>C274+[1]Outubro!G274</f>
        <v>5445060</v>
      </c>
    </row>
    <row r="275" spans="1:7" x14ac:dyDescent="0.2">
      <c r="A275" s="3" t="s">
        <v>179</v>
      </c>
      <c r="B275" s="4">
        <v>13763176</v>
      </c>
      <c r="C275" s="4">
        <v>53400439</v>
      </c>
      <c r="D275" s="4">
        <v>2621651221</v>
      </c>
      <c r="E275" s="4">
        <v>534933014</v>
      </c>
      <c r="F275" s="4">
        <v>1792168</v>
      </c>
      <c r="G275" s="4">
        <f>C275+[1]Outubro!G275</f>
        <v>668763313</v>
      </c>
    </row>
    <row r="276" spans="1:7" x14ac:dyDescent="0.2">
      <c r="A276" s="3" t="s">
        <v>148</v>
      </c>
      <c r="B276" s="4">
        <v>8</v>
      </c>
      <c r="C276" s="4">
        <v>195</v>
      </c>
      <c r="D276" s="4">
        <v>548</v>
      </c>
      <c r="E276" s="4">
        <v>109</v>
      </c>
      <c r="F276" s="4">
        <v>819</v>
      </c>
      <c r="G276" s="4">
        <f>C276+[1]Outubro!G276</f>
        <v>8179</v>
      </c>
    </row>
    <row r="277" spans="1:7" x14ac:dyDescent="0.2">
      <c r="A277" s="3" t="s">
        <v>44</v>
      </c>
      <c r="B277" s="4">
        <v>5</v>
      </c>
      <c r="C277" s="4">
        <v>537</v>
      </c>
      <c r="D277" s="4">
        <v>25862</v>
      </c>
      <c r="E277" s="4">
        <v>5152</v>
      </c>
      <c r="F277" s="4">
        <v>0</v>
      </c>
      <c r="G277" s="4">
        <f>C277+[1]Outubro!G277</f>
        <v>2082</v>
      </c>
    </row>
    <row r="278" spans="1:7" x14ac:dyDescent="0.2">
      <c r="A278" s="3" t="s">
        <v>149</v>
      </c>
      <c r="B278" s="4">
        <v>14</v>
      </c>
      <c r="C278" s="4">
        <v>198</v>
      </c>
      <c r="D278" s="4">
        <v>407</v>
      </c>
      <c r="E278" s="4">
        <v>81</v>
      </c>
      <c r="F278" s="4">
        <v>263</v>
      </c>
      <c r="G278" s="4">
        <f>C278+[1]Outubro!G278</f>
        <v>12558</v>
      </c>
    </row>
    <row r="279" spans="1:7" x14ac:dyDescent="0.2">
      <c r="A279" s="3" t="s">
        <v>108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f>C279+[1]Outubro!G279</f>
        <v>4460</v>
      </c>
    </row>
    <row r="280" spans="1:7" x14ac:dyDescent="0.2">
      <c r="A280" s="3" t="s">
        <v>110</v>
      </c>
      <c r="B280" s="4">
        <v>22974</v>
      </c>
      <c r="C280" s="4">
        <f>259796*2</f>
        <v>519592</v>
      </c>
      <c r="D280" s="4">
        <v>25456476</v>
      </c>
      <c r="E280" s="4">
        <v>5140437</v>
      </c>
      <c r="F280" s="4">
        <v>0</v>
      </c>
      <c r="G280" s="4">
        <f>C280+[1]Outubro!G280</f>
        <v>3849716</v>
      </c>
    </row>
    <row r="281" spans="1:7" x14ac:dyDescent="0.2">
      <c r="A281" s="3" t="s">
        <v>150</v>
      </c>
      <c r="B281" s="4">
        <v>106283</v>
      </c>
      <c r="C281" s="4">
        <v>377251</v>
      </c>
      <c r="D281" s="4">
        <v>20561541</v>
      </c>
      <c r="E281" s="4">
        <v>4193615</v>
      </c>
      <c r="F281" s="4">
        <v>44626</v>
      </c>
      <c r="G281" s="4">
        <f>C281+[1]Outubro!G281</f>
        <v>4055038</v>
      </c>
    </row>
    <row r="282" spans="1:7" x14ac:dyDescent="0.2">
      <c r="A282" s="3" t="s">
        <v>188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f>C282+[1]Outubro!G282</f>
        <v>50364</v>
      </c>
    </row>
    <row r="283" spans="1:7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f>C283+[1]Outubro!G283</f>
        <v>0</v>
      </c>
    </row>
    <row r="284" spans="1:7" x14ac:dyDescent="0.2">
      <c r="A284" s="15" t="s">
        <v>87</v>
      </c>
      <c r="B284" s="21">
        <f>SUM(B271:B283)</f>
        <v>100176424</v>
      </c>
      <c r="C284" s="21">
        <f t="shared" ref="C284:F284" si="8">SUM(C271:C283)</f>
        <v>373318810</v>
      </c>
      <c r="D284" s="21">
        <f t="shared" si="8"/>
        <v>10541671677</v>
      </c>
      <c r="E284" s="21">
        <f t="shared" si="8"/>
        <v>2151570323</v>
      </c>
      <c r="F284" s="21">
        <f t="shared" si="8"/>
        <v>3259893</v>
      </c>
      <c r="G284" s="21">
        <f>SUM(G271:G283)</f>
        <v>4249339115</v>
      </c>
    </row>
    <row r="285" spans="1:7" x14ac:dyDescent="0.2">
      <c r="A285" s="15" t="s">
        <v>88</v>
      </c>
      <c r="B285" s="21">
        <f t="shared" ref="B285:F285" si="9">SUM(B284,B269,B267,B231)</f>
        <v>105546240</v>
      </c>
      <c r="C285" s="21">
        <f t="shared" si="9"/>
        <v>1493742728.9568505</v>
      </c>
      <c r="D285" s="21">
        <f t="shared" si="9"/>
        <v>18793608613.668526</v>
      </c>
      <c r="E285" s="21">
        <f t="shared" si="9"/>
        <v>3820620289.6719255</v>
      </c>
      <c r="F285" s="21">
        <f t="shared" si="9"/>
        <v>206254461</v>
      </c>
      <c r="G285" s="21">
        <f>SUM(G284,G269,G267,G231)</f>
        <v>14180451126</v>
      </c>
    </row>
    <row r="286" spans="1:7" x14ac:dyDescent="0.2">
      <c r="A286" s="15" t="s">
        <v>89</v>
      </c>
      <c r="B286" s="21">
        <f t="shared" ref="B286:F286" si="10">B285-B284</f>
        <v>5369816</v>
      </c>
      <c r="C286" s="21">
        <f t="shared" si="10"/>
        <v>1120423918.9568505</v>
      </c>
      <c r="D286" s="21">
        <f t="shared" si="10"/>
        <v>8251936936.6685257</v>
      </c>
      <c r="E286" s="21">
        <f t="shared" si="10"/>
        <v>1669049966.6719255</v>
      </c>
      <c r="F286" s="21">
        <f t="shared" si="10"/>
        <v>202994568</v>
      </c>
      <c r="G286" s="21">
        <f>G285-G284</f>
        <v>9931112011</v>
      </c>
    </row>
    <row r="287" spans="1:7" x14ac:dyDescent="0.2">
      <c r="B287" s="22"/>
      <c r="C287" s="22"/>
      <c r="D287" s="22"/>
      <c r="E287" s="22"/>
      <c r="F287" s="22"/>
      <c r="G287" s="22"/>
    </row>
    <row r="288" spans="1:7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autoFilter ref="A1:J286" xr:uid="{B87D09BF-A2AD-4FED-B234-B7B8329B8340}">
    <filterColumn colId="3" showButton="0"/>
  </autoFilter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84A8-AB86-4E04-B01B-C99B38B81E42}">
  <dimension ref="A1:J295"/>
  <sheetViews>
    <sheetView showGridLines="0" tabSelected="1" workbookViewId="0">
      <selection activeCell="F14" sqref="F14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11.140625" style="1" bestFit="1" customWidth="1"/>
    <col min="9" max="9" width="9.140625" style="1"/>
    <col min="10" max="10" width="13.28515625" style="1" bestFit="1" customWidth="1"/>
    <col min="11" max="16384" width="9.140625" style="1"/>
  </cols>
  <sheetData>
    <row r="1" spans="1:8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240</v>
      </c>
    </row>
    <row r="2" spans="1:8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8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8" x14ac:dyDescent="0.2">
      <c r="A4" s="3" t="s">
        <v>2</v>
      </c>
      <c r="B4" s="4">
        <v>334299</v>
      </c>
      <c r="C4" s="4">
        <v>1966625</v>
      </c>
      <c r="D4" s="4">
        <v>257043398</v>
      </c>
      <c r="E4" s="4">
        <v>52401279</v>
      </c>
      <c r="F4" s="4">
        <v>355121</v>
      </c>
      <c r="G4" s="4">
        <f>C4+[1]Novembro!G4</f>
        <v>32561640</v>
      </c>
    </row>
    <row r="5" spans="1:8" x14ac:dyDescent="0.2">
      <c r="A5" s="3" t="s">
        <v>7</v>
      </c>
      <c r="B5" s="4">
        <v>6894</v>
      </c>
      <c r="C5" s="4">
        <v>315930</v>
      </c>
      <c r="D5" s="4">
        <v>40323695</v>
      </c>
      <c r="E5" s="4">
        <v>8239919</v>
      </c>
      <c r="F5" s="4">
        <v>0</v>
      </c>
      <c r="G5" s="4">
        <f>C5+[1]Novembro!G5</f>
        <v>3792860</v>
      </c>
      <c r="H5" s="4"/>
    </row>
    <row r="6" spans="1:8" x14ac:dyDescent="0.2">
      <c r="A6" s="3" t="s">
        <v>8</v>
      </c>
      <c r="B6" s="4">
        <v>39</v>
      </c>
      <c r="C6" s="4">
        <v>836</v>
      </c>
      <c r="D6" s="4">
        <v>179074</v>
      </c>
      <c r="E6" s="4">
        <v>36496</v>
      </c>
      <c r="F6" s="4">
        <v>2497</v>
      </c>
      <c r="G6" s="4">
        <f>C6+[1]Novembro!G6</f>
        <v>41301</v>
      </c>
    </row>
    <row r="7" spans="1:8" ht="14.25" customHeight="1" x14ac:dyDescent="0.2">
      <c r="A7" s="3" t="s">
        <v>9</v>
      </c>
      <c r="B7" s="4">
        <v>12774</v>
      </c>
      <c r="C7" s="4">
        <v>24620</v>
      </c>
      <c r="D7" s="4">
        <v>28338596</v>
      </c>
      <c r="E7" s="4">
        <v>5777139</v>
      </c>
      <c r="F7" s="4">
        <v>8869</v>
      </c>
      <c r="G7" s="4">
        <f>C7+[1]Novembro!G7</f>
        <v>429728</v>
      </c>
    </row>
    <row r="8" spans="1:8" x14ac:dyDescent="0.2">
      <c r="A8" s="3" t="s">
        <v>3</v>
      </c>
      <c r="B8" s="4">
        <v>82</v>
      </c>
      <c r="C8" s="4">
        <v>809</v>
      </c>
      <c r="D8" s="4">
        <v>47819</v>
      </c>
      <c r="E8" s="4">
        <v>9761</v>
      </c>
      <c r="F8" s="4">
        <v>2992</v>
      </c>
      <c r="G8" s="4">
        <f>C8+[1]Novembro!G8</f>
        <v>31887</v>
      </c>
    </row>
    <row r="9" spans="1:8" x14ac:dyDescent="0.2">
      <c r="A9" s="3" t="s">
        <v>113</v>
      </c>
      <c r="B9" s="4">
        <v>40</v>
      </c>
      <c r="C9" s="4">
        <v>355</v>
      </c>
      <c r="D9" s="4">
        <v>388710</v>
      </c>
      <c r="E9" s="4">
        <v>78648</v>
      </c>
      <c r="F9" s="4">
        <v>0</v>
      </c>
      <c r="G9" s="4">
        <f>C9+[1]Novembro!G9</f>
        <v>1496</v>
      </c>
    </row>
    <row r="10" spans="1:8" x14ac:dyDescent="0.2">
      <c r="A10" s="3" t="s">
        <v>5</v>
      </c>
      <c r="B10" s="4">
        <v>141</v>
      </c>
      <c r="C10" s="4">
        <v>2819</v>
      </c>
      <c r="D10" s="4">
        <v>31587</v>
      </c>
      <c r="E10" s="4">
        <v>6444</v>
      </c>
      <c r="F10" s="4">
        <v>6594</v>
      </c>
      <c r="G10" s="4">
        <f>C10+[1]Novembro!G10</f>
        <v>71701</v>
      </c>
    </row>
    <row r="11" spans="1:8" x14ac:dyDescent="0.2">
      <c r="A11" s="3" t="s">
        <v>147</v>
      </c>
      <c r="B11" s="4">
        <v>3</v>
      </c>
      <c r="C11" s="4">
        <v>500</v>
      </c>
      <c r="D11" s="4">
        <v>617800</v>
      </c>
      <c r="E11" s="4">
        <v>125000</v>
      </c>
      <c r="F11" s="4">
        <v>0</v>
      </c>
      <c r="G11" s="4">
        <f>C11+[1]Novembro!G11</f>
        <v>3991</v>
      </c>
    </row>
    <row r="12" spans="1:8" x14ac:dyDescent="0.2">
      <c r="A12" s="3" t="s">
        <v>7</v>
      </c>
      <c r="B12" s="4">
        <v>330</v>
      </c>
      <c r="C12" s="4">
        <v>18040</v>
      </c>
      <c r="D12" s="4">
        <v>20743691</v>
      </c>
      <c r="E12" s="4">
        <v>4234443</v>
      </c>
      <c r="F12" s="4">
        <v>0</v>
      </c>
      <c r="G12" s="4">
        <f>C12+[1]Novembro!G12</f>
        <v>62206</v>
      </c>
    </row>
    <row r="13" spans="1:8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>C13+[1]Novembro!G13</f>
        <v>0</v>
      </c>
    </row>
    <row r="14" spans="1:8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>C14+[1]Novembro!G14</f>
        <v>0</v>
      </c>
    </row>
    <row r="15" spans="1:8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f>C15+[1]Novembro!G15</f>
        <v>0</v>
      </c>
    </row>
    <row r="16" spans="1:8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f>C16+[1]Novembro!G16</f>
        <v>0</v>
      </c>
    </row>
    <row r="17" spans="1:7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f>C17+[1]Novembro!G17</f>
        <v>0</v>
      </c>
    </row>
    <row r="18" spans="1:7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>C18+[1]Novembro!G18</f>
        <v>0</v>
      </c>
    </row>
    <row r="19" spans="1:7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f>C19+[1]Novembro!G19</f>
        <v>200</v>
      </c>
    </row>
    <row r="20" spans="1:7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>C20+[1]Novembro!G20</f>
        <v>0</v>
      </c>
    </row>
    <row r="21" spans="1:7" x14ac:dyDescent="0.2">
      <c r="A21" s="3" t="s">
        <v>203</v>
      </c>
      <c r="B21" s="4">
        <v>4</v>
      </c>
      <c r="C21" s="4">
        <v>131</v>
      </c>
      <c r="D21" s="4">
        <v>32144</v>
      </c>
      <c r="E21" s="4">
        <v>6487</v>
      </c>
      <c r="F21" s="4">
        <v>71</v>
      </c>
      <c r="G21" s="4">
        <f>C21+[1]Novembro!G21</f>
        <v>5175</v>
      </c>
    </row>
    <row r="22" spans="1:7" x14ac:dyDescent="0.2">
      <c r="A22" s="3" t="s">
        <v>7</v>
      </c>
      <c r="B22" s="4">
        <v>1</v>
      </c>
      <c r="C22" s="4">
        <v>36</v>
      </c>
      <c r="D22" s="4">
        <v>34</v>
      </c>
      <c r="E22" s="4">
        <v>6.8</v>
      </c>
      <c r="F22" s="4">
        <v>0</v>
      </c>
      <c r="G22" s="4">
        <f>C22+[1]Novembro!G22</f>
        <v>190</v>
      </c>
    </row>
    <row r="23" spans="1:7" x14ac:dyDescent="0.2">
      <c r="A23" s="3" t="s">
        <v>204</v>
      </c>
      <c r="B23" s="4">
        <v>23</v>
      </c>
      <c r="C23" s="4">
        <v>50</v>
      </c>
      <c r="D23" s="4">
        <v>22495</v>
      </c>
      <c r="E23" s="4">
        <v>4556</v>
      </c>
      <c r="F23" s="4">
        <v>15</v>
      </c>
      <c r="G23" s="4">
        <f>C23+[1]Novembro!G23</f>
        <v>728</v>
      </c>
    </row>
    <row r="24" spans="1:7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f>C24+[1]Novembro!G24</f>
        <v>0</v>
      </c>
    </row>
    <row r="25" spans="1:7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f>C25+[1]Novembro!G25</f>
        <v>0</v>
      </c>
    </row>
    <row r="26" spans="1:7" x14ac:dyDescent="0.2">
      <c r="A26" s="6" t="s">
        <v>15</v>
      </c>
      <c r="B26" s="7">
        <f t="shared" ref="B26:F26" si="0">SUM(B4:B25)</f>
        <v>354630</v>
      </c>
      <c r="C26" s="7">
        <f t="shared" si="0"/>
        <v>2330751</v>
      </c>
      <c r="D26" s="7">
        <f t="shared" si="0"/>
        <v>347769043</v>
      </c>
      <c r="E26" s="7">
        <f>SUM(E4:E25)</f>
        <v>70920178.799999997</v>
      </c>
      <c r="F26" s="7">
        <f t="shared" si="0"/>
        <v>376159</v>
      </c>
      <c r="G26" s="7">
        <f>SUM(G4:G25)</f>
        <v>37003103</v>
      </c>
    </row>
    <row r="27" spans="1:7" x14ac:dyDescent="0.2">
      <c r="A27" s="27" t="s">
        <v>16</v>
      </c>
      <c r="B27" s="13">
        <v>3314780</v>
      </c>
      <c r="C27" s="13">
        <v>52387877</v>
      </c>
      <c r="D27" s="13">
        <v>4500519342</v>
      </c>
      <c r="E27" s="13">
        <v>917447989</v>
      </c>
      <c r="F27" s="13">
        <v>35916813</v>
      </c>
      <c r="G27" s="4">
        <f>C27+[1]Novembro!G27</f>
        <v>868392794</v>
      </c>
    </row>
    <row r="28" spans="1:7" x14ac:dyDescent="0.2">
      <c r="A28" s="27" t="s">
        <v>105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4">
        <f>C28+[1]Novembro!G28</f>
        <v>0</v>
      </c>
    </row>
    <row r="29" spans="1:7" x14ac:dyDescent="0.2">
      <c r="A29" s="27" t="s">
        <v>104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4">
        <f>C29+[1]Novembro!G29</f>
        <v>0</v>
      </c>
    </row>
    <row r="30" spans="1:7" x14ac:dyDescent="0.2">
      <c r="A30" s="27" t="s">
        <v>17</v>
      </c>
      <c r="B30" s="13">
        <v>2</v>
      </c>
      <c r="C30" s="13">
        <v>520</v>
      </c>
      <c r="D30" s="13">
        <v>29</v>
      </c>
      <c r="E30" s="13">
        <v>6</v>
      </c>
      <c r="F30" s="13">
        <v>3480</v>
      </c>
      <c r="G30" s="4">
        <f>C30+[1]Novembro!G30</f>
        <v>4520</v>
      </c>
    </row>
    <row r="31" spans="1:7" x14ac:dyDescent="0.2">
      <c r="A31" s="27" t="s">
        <v>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4">
        <f>C31+[1]Novembro!G31</f>
        <v>0</v>
      </c>
    </row>
    <row r="32" spans="1:7" x14ac:dyDescent="0.2">
      <c r="A32" s="27" t="s">
        <v>18</v>
      </c>
      <c r="B32" s="13">
        <v>3</v>
      </c>
      <c r="C32" s="13">
        <v>780</v>
      </c>
      <c r="D32" s="13">
        <v>702</v>
      </c>
      <c r="E32" s="13">
        <v>142</v>
      </c>
      <c r="F32" s="13">
        <v>155480</v>
      </c>
      <c r="G32" s="4">
        <f>C32+[1]Novembro!G32</f>
        <v>176780</v>
      </c>
    </row>
    <row r="33" spans="1:7" x14ac:dyDescent="0.2">
      <c r="A33" s="27" t="s">
        <v>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4">
        <f>C33+[1]Novembro!G33</f>
        <v>0</v>
      </c>
    </row>
    <row r="34" spans="1:7" x14ac:dyDescent="0.2">
      <c r="A34" s="27" t="s">
        <v>19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4">
        <f>C34+[1]Novembro!G34</f>
        <v>0</v>
      </c>
    </row>
    <row r="35" spans="1:7" x14ac:dyDescent="0.2">
      <c r="A35" s="27" t="s">
        <v>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4">
        <f>C35+[1]Novembro!G35</f>
        <v>0</v>
      </c>
    </row>
    <row r="36" spans="1:7" x14ac:dyDescent="0.2">
      <c r="A36" s="27" t="s">
        <v>20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4">
        <f>C36+[1]Novembro!G36</f>
        <v>0</v>
      </c>
    </row>
    <row r="37" spans="1:7" x14ac:dyDescent="0.2">
      <c r="A37" s="27" t="s">
        <v>6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4">
        <f>C37+[1]Novembro!G37</f>
        <v>0</v>
      </c>
    </row>
    <row r="38" spans="1:7" x14ac:dyDescent="0.2">
      <c r="A38" s="27" t="s">
        <v>106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4">
        <f>C38+[1]Novembro!G38</f>
        <v>0</v>
      </c>
    </row>
    <row r="39" spans="1:7" x14ac:dyDescent="0.2">
      <c r="A39" s="27" t="s">
        <v>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4">
        <f>C39+[1]Novembro!G39</f>
        <v>0</v>
      </c>
    </row>
    <row r="40" spans="1:7" x14ac:dyDescent="0.2">
      <c r="A40" s="27" t="s">
        <v>107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4">
        <f>C40+[1]Novembro!G40</f>
        <v>0</v>
      </c>
    </row>
    <row r="41" spans="1:7" x14ac:dyDescent="0.2">
      <c r="A41" s="27" t="s">
        <v>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4">
        <f>C41+[1]Novembro!G41</f>
        <v>0</v>
      </c>
    </row>
    <row r="42" spans="1:7" x14ac:dyDescent="0.2">
      <c r="A42" s="28" t="s">
        <v>21</v>
      </c>
      <c r="B42" s="29">
        <v>244</v>
      </c>
      <c r="C42" s="29">
        <v>275258</v>
      </c>
      <c r="D42" s="29">
        <v>4794485</v>
      </c>
      <c r="E42" s="29">
        <v>980735</v>
      </c>
      <c r="F42" s="29">
        <v>13549629</v>
      </c>
      <c r="G42" s="4">
        <f>C42+[1]Novembro!G42</f>
        <v>40973061</v>
      </c>
    </row>
    <row r="43" spans="1:7" x14ac:dyDescent="0.2">
      <c r="A43" s="28" t="s">
        <v>4</v>
      </c>
      <c r="B43" s="29">
        <v>10</v>
      </c>
      <c r="C43" s="29">
        <v>35</v>
      </c>
      <c r="D43" s="29">
        <v>13216</v>
      </c>
      <c r="E43" s="29">
        <v>2687</v>
      </c>
      <c r="F43" s="29">
        <v>0</v>
      </c>
      <c r="G43" s="4">
        <f>C43+[1]Novembro!G43</f>
        <v>436890</v>
      </c>
    </row>
    <row r="44" spans="1:7" x14ac:dyDescent="0.2">
      <c r="A44" s="27" t="s">
        <v>22</v>
      </c>
      <c r="B44" s="13">
        <v>1659</v>
      </c>
      <c r="C44" s="13">
        <v>20850761</v>
      </c>
      <c r="D44" s="13">
        <v>12373208</v>
      </c>
      <c r="E44" s="13">
        <v>2529276</v>
      </c>
      <c r="F44" s="13">
        <v>54800166</v>
      </c>
      <c r="G44" s="4">
        <f>C44+[1]Novembro!G44</f>
        <v>236968656</v>
      </c>
    </row>
    <row r="45" spans="1:7" x14ac:dyDescent="0.2">
      <c r="A45" s="27" t="s">
        <v>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4">
        <f>C45+[1]Novembro!G45</f>
        <v>13830264</v>
      </c>
    </row>
    <row r="46" spans="1:7" x14ac:dyDescent="0.2">
      <c r="A46" s="27" t="s">
        <v>97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4">
        <f>C46+[1]Novembro!G46</f>
        <v>0</v>
      </c>
    </row>
    <row r="47" spans="1:7" x14ac:dyDescent="0.2">
      <c r="A47" s="27" t="s">
        <v>98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4">
        <f>C47+[1]Novembro!G47</f>
        <v>0</v>
      </c>
    </row>
    <row r="48" spans="1:7" ht="15" x14ac:dyDescent="0.25">
      <c r="A48" s="30" t="s">
        <v>205</v>
      </c>
      <c r="B48" s="13">
        <v>887</v>
      </c>
      <c r="C48" s="13">
        <v>353953023</v>
      </c>
      <c r="D48" s="13">
        <v>50722906</v>
      </c>
      <c r="E48" s="13">
        <v>10312685</v>
      </c>
      <c r="F48" s="13">
        <v>0</v>
      </c>
      <c r="G48" s="4">
        <f>C48+[1]Novembro!G48</f>
        <v>1078709884</v>
      </c>
    </row>
    <row r="49" spans="1:10" ht="15" x14ac:dyDescent="0.25">
      <c r="A49" s="30" t="s">
        <v>206</v>
      </c>
      <c r="B49" s="13">
        <v>2221</v>
      </c>
      <c r="C49" s="13">
        <v>2267700</v>
      </c>
      <c r="D49" s="13">
        <v>192515007</v>
      </c>
      <c r="E49" s="13">
        <v>39117952</v>
      </c>
      <c r="F49" s="13">
        <v>0</v>
      </c>
      <c r="G49" s="4">
        <f>C49+[1]Novembro!G49</f>
        <v>419410731</v>
      </c>
    </row>
    <row r="50" spans="1:10" x14ac:dyDescent="0.2">
      <c r="A50" s="3" t="s">
        <v>227</v>
      </c>
      <c r="B50" s="13">
        <v>290</v>
      </c>
      <c r="C50" s="13">
        <v>49233391</v>
      </c>
      <c r="D50" s="13">
        <v>6660310</v>
      </c>
      <c r="E50" s="13">
        <v>1275083</v>
      </c>
      <c r="F50" s="13">
        <v>0</v>
      </c>
      <c r="G50" s="4">
        <f>C50+[1]Novembro!G50</f>
        <v>198048945</v>
      </c>
    </row>
    <row r="51" spans="1:10" x14ac:dyDescent="0.2">
      <c r="A51" s="27" t="s">
        <v>96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4">
        <f>C51+[1]Novembro!G51</f>
        <v>0</v>
      </c>
    </row>
    <row r="52" spans="1:10" x14ac:dyDescent="0.2">
      <c r="A52" s="27" t="s">
        <v>23</v>
      </c>
      <c r="B52" s="13">
        <v>145</v>
      </c>
      <c r="C52" s="13">
        <v>234944</v>
      </c>
      <c r="D52" s="13">
        <v>57146872</v>
      </c>
      <c r="E52" s="13">
        <v>11673427</v>
      </c>
      <c r="F52" s="13">
        <v>4310004</v>
      </c>
      <c r="G52" s="4">
        <f>C52+[1]Novembro!G52</f>
        <v>2697796</v>
      </c>
    </row>
    <row r="53" spans="1:10" s="10" customFormat="1" x14ac:dyDescent="0.2">
      <c r="A53" s="27" t="s">
        <v>24</v>
      </c>
      <c r="B53" s="13">
        <v>6458</v>
      </c>
      <c r="C53" s="13">
        <v>6449730</v>
      </c>
      <c r="D53" s="13">
        <v>514616875.30434996</v>
      </c>
      <c r="E53" s="13">
        <v>93293105.810139999</v>
      </c>
      <c r="F53" s="13">
        <v>0</v>
      </c>
      <c r="G53" s="4">
        <f>C53+[1]Novembro!G53</f>
        <v>70321716</v>
      </c>
      <c r="J53" s="1"/>
    </row>
    <row r="54" spans="1:10" s="10" customFormat="1" ht="15" x14ac:dyDescent="0.25">
      <c r="A54" s="30" t="s">
        <v>209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4">
        <f>C54+[1]Novembro!G54</f>
        <v>0</v>
      </c>
      <c r="J54" s="1"/>
    </row>
    <row r="55" spans="1:10" s="10" customFormat="1" ht="15" x14ac:dyDescent="0.25">
      <c r="A55" s="30" t="s">
        <v>210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4">
        <f>C55+[1]Novembro!G55</f>
        <v>0</v>
      </c>
      <c r="J55" s="1"/>
    </row>
    <row r="56" spans="1:10" x14ac:dyDescent="0.2">
      <c r="A56" s="27" t="s">
        <v>25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4">
        <f>C56+[1]Novembro!G56</f>
        <v>0</v>
      </c>
    </row>
    <row r="57" spans="1:10" ht="14.25" customHeight="1" x14ac:dyDescent="0.2">
      <c r="A57" s="27" t="s">
        <v>26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4">
        <f>C57+[1]Novembro!G57</f>
        <v>0</v>
      </c>
    </row>
    <row r="58" spans="1:10" x14ac:dyDescent="0.2">
      <c r="A58" s="27" t="s">
        <v>27</v>
      </c>
      <c r="B58" s="13">
        <v>0</v>
      </c>
      <c r="C58" s="13">
        <v>0</v>
      </c>
      <c r="D58" s="13">
        <v>0</v>
      </c>
      <c r="E58" s="13">
        <v>0</v>
      </c>
      <c r="F58" s="13">
        <v>2006728</v>
      </c>
      <c r="G58" s="4">
        <f>C58+[1]Novembro!G58</f>
        <v>6049</v>
      </c>
    </row>
    <row r="59" spans="1:10" x14ac:dyDescent="0.2">
      <c r="A59" s="27" t="s">
        <v>28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4">
        <f>C59+[1]Novembro!G59</f>
        <v>0</v>
      </c>
    </row>
    <row r="60" spans="1:10" x14ac:dyDescent="0.2">
      <c r="A60" s="27" t="s">
        <v>29</v>
      </c>
      <c r="B60" s="13">
        <v>7627</v>
      </c>
      <c r="C60" s="13">
        <v>1035968</v>
      </c>
      <c r="D60" s="13">
        <v>150031904</v>
      </c>
      <c r="E60" s="13">
        <v>30605299</v>
      </c>
      <c r="F60" s="13">
        <v>1525681</v>
      </c>
      <c r="G60" s="4">
        <f>C60+[1]Novembro!G60</f>
        <v>14289958</v>
      </c>
    </row>
    <row r="61" spans="1:10" ht="15" x14ac:dyDescent="0.25">
      <c r="A61" s="30" t="s">
        <v>207</v>
      </c>
      <c r="B61" s="13">
        <v>4</v>
      </c>
      <c r="C61" s="13">
        <v>12759</v>
      </c>
      <c r="D61" s="13">
        <v>1366955</v>
      </c>
      <c r="E61" s="13">
        <v>282783</v>
      </c>
      <c r="F61" s="13">
        <v>0</v>
      </c>
      <c r="G61" s="4">
        <f>C61+[1]Novembro!G61</f>
        <v>7033960</v>
      </c>
    </row>
    <row r="62" spans="1:10" ht="15" x14ac:dyDescent="0.25">
      <c r="A62" s="30" t="s">
        <v>208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4">
        <f>C62+[1]Novembro!G62</f>
        <v>46262</v>
      </c>
    </row>
    <row r="63" spans="1:10" x14ac:dyDescent="0.2">
      <c r="A63" s="3" t="s">
        <v>195</v>
      </c>
      <c r="B63" s="13">
        <v>1185</v>
      </c>
      <c r="C63" s="13">
        <v>59429</v>
      </c>
      <c r="D63" s="13">
        <v>312471</v>
      </c>
      <c r="E63" s="13">
        <v>63685</v>
      </c>
      <c r="F63" s="13">
        <v>34523</v>
      </c>
      <c r="G63" s="4">
        <f>C63+[1]Novembro!G63</f>
        <v>786036</v>
      </c>
    </row>
    <row r="64" spans="1:10" x14ac:dyDescent="0.2">
      <c r="A64" s="3" t="s">
        <v>4</v>
      </c>
      <c r="B64" s="13">
        <v>130</v>
      </c>
      <c r="C64" s="13">
        <v>20210</v>
      </c>
      <c r="D64" s="13">
        <v>201090</v>
      </c>
      <c r="E64" s="13">
        <v>41113</v>
      </c>
      <c r="F64" s="13">
        <v>0</v>
      </c>
      <c r="G64" s="4">
        <f>C64+[1]Novembro!G64</f>
        <v>109713</v>
      </c>
    </row>
    <row r="65" spans="1:7" x14ac:dyDescent="0.2">
      <c r="A65" s="3" t="s">
        <v>197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4">
        <f>C65+[1]Novembro!G65</f>
        <v>0</v>
      </c>
    </row>
    <row r="66" spans="1:7" x14ac:dyDescent="0.2">
      <c r="A66" s="3" t="s">
        <v>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4">
        <f>C66+[1]Novembro!G66</f>
        <v>0</v>
      </c>
    </row>
    <row r="67" spans="1:7" x14ac:dyDescent="0.2">
      <c r="A67" s="6" t="s">
        <v>30</v>
      </c>
      <c r="B67" s="7">
        <f t="shared" ref="B67:F67" si="1">SUM(B27:B66)</f>
        <v>3335645</v>
      </c>
      <c r="C67" s="7">
        <f t="shared" si="1"/>
        <v>486782385</v>
      </c>
      <c r="D67" s="7">
        <f t="shared" si="1"/>
        <v>5491275372.3043499</v>
      </c>
      <c r="E67" s="7">
        <f t="shared" si="1"/>
        <v>1107625967.8101399</v>
      </c>
      <c r="F67" s="7">
        <f t="shared" si="1"/>
        <v>112302504</v>
      </c>
      <c r="G67" s="7">
        <f>SUM(G27:G66)</f>
        <v>2952244015</v>
      </c>
    </row>
    <row r="68" spans="1:7" x14ac:dyDescent="0.2">
      <c r="A68" s="3" t="s">
        <v>178</v>
      </c>
      <c r="B68" s="4">
        <v>544262</v>
      </c>
      <c r="C68" s="4">
        <v>5011135</v>
      </c>
      <c r="D68" s="4">
        <v>1228696219</v>
      </c>
      <c r="E68" s="4">
        <v>250858147</v>
      </c>
      <c r="F68" s="4">
        <v>1428381</v>
      </c>
      <c r="G68" s="4">
        <f>C68+[1]Novembro!G68</f>
        <v>64910825</v>
      </c>
    </row>
    <row r="69" spans="1:7" x14ac:dyDescent="0.2">
      <c r="A69" s="3" t="s">
        <v>31</v>
      </c>
      <c r="B69" s="4">
        <v>259</v>
      </c>
      <c r="C69" s="4">
        <v>67740</v>
      </c>
      <c r="D69" s="4">
        <v>145414</v>
      </c>
      <c r="E69" s="4">
        <v>29710</v>
      </c>
      <c r="F69" s="4">
        <v>292448</v>
      </c>
      <c r="G69" s="4">
        <f>C69+[1]Novembro!G69</f>
        <v>2180980</v>
      </c>
    </row>
    <row r="70" spans="1:7" x14ac:dyDescent="0.2">
      <c r="A70" s="3" t="s">
        <v>32</v>
      </c>
      <c r="B70" s="4">
        <v>11</v>
      </c>
      <c r="C70" s="4">
        <v>2350</v>
      </c>
      <c r="D70" s="4">
        <v>573500</v>
      </c>
      <c r="E70" s="4">
        <v>116586</v>
      </c>
      <c r="F70" s="4">
        <v>0</v>
      </c>
      <c r="G70" s="4">
        <f>C70+[1]Novembro!G70</f>
        <v>65673</v>
      </c>
    </row>
    <row r="71" spans="1:7" x14ac:dyDescent="0.2">
      <c r="A71" s="3" t="s">
        <v>33</v>
      </c>
      <c r="B71" s="4">
        <v>457</v>
      </c>
      <c r="C71" s="4">
        <v>172910</v>
      </c>
      <c r="D71" s="4">
        <v>507212</v>
      </c>
      <c r="E71" s="4">
        <v>104020</v>
      </c>
      <c r="F71" s="4">
        <v>330919</v>
      </c>
      <c r="G71" s="4">
        <f>C71+[1]Novembro!G71</f>
        <v>2463700</v>
      </c>
    </row>
    <row r="72" spans="1:7" x14ac:dyDescent="0.2">
      <c r="A72" s="3" t="s">
        <v>34</v>
      </c>
      <c r="B72" s="4">
        <v>73</v>
      </c>
      <c r="C72" s="4">
        <v>24145</v>
      </c>
      <c r="D72" s="4">
        <v>6031144</v>
      </c>
      <c r="E72" s="4">
        <v>1226067</v>
      </c>
      <c r="F72" s="4">
        <v>0</v>
      </c>
      <c r="G72" s="4">
        <f>C72+[1]Novembro!G72</f>
        <v>217430</v>
      </c>
    </row>
    <row r="73" spans="1:7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f>C73+[1]Novembro!G73</f>
        <v>600</v>
      </c>
    </row>
    <row r="74" spans="1:7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f>C74+[1]Novembro!G74</f>
        <v>500</v>
      </c>
    </row>
    <row r="75" spans="1:7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f>C75+[1]Novembro!G75</f>
        <v>1600</v>
      </c>
    </row>
    <row r="76" spans="1:7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f>C76+[1]Novembro!G76</f>
        <v>100</v>
      </c>
    </row>
    <row r="77" spans="1:7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f>C77+[1]Novembro!G77</f>
        <v>500</v>
      </c>
    </row>
    <row r="78" spans="1:7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f>C78+[1]Novembro!G78</f>
        <v>0</v>
      </c>
    </row>
    <row r="79" spans="1:7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f>C79+[1]Novembro!G79</f>
        <v>0</v>
      </c>
    </row>
    <row r="80" spans="1:7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f>C80+[1]Novembro!G80</f>
        <v>0</v>
      </c>
    </row>
    <row r="81" spans="1:10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f>C81+[1]Novembro!G81</f>
        <v>1000</v>
      </c>
    </row>
    <row r="82" spans="1:10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f>C82+[1]Novembro!G82</f>
        <v>0</v>
      </c>
    </row>
    <row r="83" spans="1:10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f>C83+[1]Novembro!G83</f>
        <v>1000</v>
      </c>
    </row>
    <row r="84" spans="1:10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f>C84+[1]Novembro!G84</f>
        <v>0</v>
      </c>
    </row>
    <row r="85" spans="1:10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f>C85+[1]Novembro!G85</f>
        <v>0</v>
      </c>
    </row>
    <row r="86" spans="1:10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f>C86+[1]Novembro!G86</f>
        <v>0</v>
      </c>
    </row>
    <row r="87" spans="1:10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f>C87+[1]Novembro!G87</f>
        <v>0</v>
      </c>
    </row>
    <row r="88" spans="1:10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f>C88+[1]Novembro!G88</f>
        <v>0</v>
      </c>
    </row>
    <row r="89" spans="1:10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f>C89+[1]Novembro!G89</f>
        <v>0</v>
      </c>
    </row>
    <row r="90" spans="1:10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f>C90+[1]Novembro!G90</f>
        <v>0</v>
      </c>
    </row>
    <row r="91" spans="1:10" x14ac:dyDescent="0.2">
      <c r="A91" s="3" t="s">
        <v>37</v>
      </c>
      <c r="B91" s="4">
        <v>2761</v>
      </c>
      <c r="C91" s="4">
        <v>456810</v>
      </c>
      <c r="D91" s="4">
        <v>125785501.575</v>
      </c>
      <c r="E91" s="4">
        <v>22947762.949099999</v>
      </c>
      <c r="F91" s="4">
        <v>0</v>
      </c>
      <c r="G91" s="4">
        <f>C91+[1]Novembro!G91</f>
        <v>5923065</v>
      </c>
    </row>
    <row r="92" spans="1:10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f>C92+[1]Novembro!G92</f>
        <v>0</v>
      </c>
    </row>
    <row r="93" spans="1:10" x14ac:dyDescent="0.2">
      <c r="A93" s="3" t="s">
        <v>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f>C93+[1]Novembro!G93</f>
        <v>11187880</v>
      </c>
      <c r="H93" s="5"/>
    </row>
    <row r="94" spans="1:10" s="10" customFormat="1" x14ac:dyDescent="0.2">
      <c r="A94" s="3" t="s">
        <v>199</v>
      </c>
      <c r="B94" s="4">
        <v>4</v>
      </c>
      <c r="C94" s="4">
        <v>750</v>
      </c>
      <c r="D94" s="4">
        <v>208711.25</v>
      </c>
      <c r="E94" s="4">
        <v>37847.284359999998</v>
      </c>
      <c r="F94" s="4">
        <v>0</v>
      </c>
      <c r="G94" s="4">
        <f>C94+[1]Novembro!G94</f>
        <v>3000</v>
      </c>
      <c r="H94" s="5"/>
      <c r="I94" s="1"/>
      <c r="J94" s="1"/>
    </row>
    <row r="95" spans="1:10" x14ac:dyDescent="0.2">
      <c r="A95" s="3" t="s">
        <v>192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f>C95+[1]Novembro!G95</f>
        <v>0</v>
      </c>
      <c r="H95" s="11"/>
      <c r="I95" s="10"/>
    </row>
    <row r="96" spans="1:10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f>C96+[1]Novembro!G96</f>
        <v>0</v>
      </c>
      <c r="H96" s="11"/>
      <c r="I96" s="10"/>
    </row>
    <row r="97" spans="1:7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f>C97+[1]Novembro!G97</f>
        <v>0</v>
      </c>
    </row>
    <row r="98" spans="1:7" x14ac:dyDescent="0.2">
      <c r="A98" s="3" t="s">
        <v>157</v>
      </c>
      <c r="B98" s="4">
        <v>1002</v>
      </c>
      <c r="C98" s="4">
        <v>147754</v>
      </c>
      <c r="D98" s="4">
        <v>7908749</v>
      </c>
      <c r="E98" s="4">
        <v>1629417</v>
      </c>
      <c r="F98" s="4">
        <v>63331</v>
      </c>
      <c r="G98" s="4">
        <f>C98+[1]Novembro!G98</f>
        <v>1405560</v>
      </c>
    </row>
    <row r="99" spans="1:7" x14ac:dyDescent="0.2">
      <c r="A99" s="3" t="s">
        <v>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f>C99+[1]Novembro!G99</f>
        <v>8316</v>
      </c>
    </row>
    <row r="100" spans="1:7" x14ac:dyDescent="0.2">
      <c r="A100" s="3" t="s">
        <v>158</v>
      </c>
      <c r="B100" s="4">
        <v>52</v>
      </c>
      <c r="C100" s="4">
        <v>2275</v>
      </c>
      <c r="D100" s="4">
        <v>609834</v>
      </c>
      <c r="E100" s="4">
        <v>125630</v>
      </c>
      <c r="F100" s="4">
        <v>557</v>
      </c>
      <c r="G100" s="4">
        <f>C100+[1]Novembro!G100</f>
        <v>77710</v>
      </c>
    </row>
    <row r="101" spans="1:7" x14ac:dyDescent="0.2">
      <c r="A101" s="3" t="s">
        <v>161</v>
      </c>
      <c r="B101" s="4">
        <v>6</v>
      </c>
      <c r="C101" s="4">
        <v>186</v>
      </c>
      <c r="D101" s="4">
        <v>32233</v>
      </c>
      <c r="E101" s="4">
        <v>6631</v>
      </c>
      <c r="F101" s="4">
        <v>2191</v>
      </c>
      <c r="G101" s="4">
        <f>C101+[1]Novembro!G101</f>
        <v>5670</v>
      </c>
    </row>
    <row r="102" spans="1:7" x14ac:dyDescent="0.2">
      <c r="A102" s="3" t="s">
        <v>162</v>
      </c>
      <c r="B102" s="4">
        <v>527</v>
      </c>
      <c r="C102" s="4">
        <v>26067</v>
      </c>
      <c r="D102" s="4">
        <v>42896</v>
      </c>
      <c r="E102" s="4">
        <v>8806</v>
      </c>
      <c r="F102" s="4">
        <v>10211</v>
      </c>
      <c r="G102" s="4">
        <f>C102+[1]Novembro!G102</f>
        <v>593429</v>
      </c>
    </row>
    <row r="103" spans="1:7" x14ac:dyDescent="0.2">
      <c r="A103" s="3" t="s">
        <v>7</v>
      </c>
      <c r="B103" s="4">
        <v>2</v>
      </c>
      <c r="C103" s="4">
        <v>192</v>
      </c>
      <c r="D103" s="4">
        <v>9054</v>
      </c>
      <c r="E103" s="4">
        <v>1876</v>
      </c>
      <c r="F103" s="4">
        <v>0</v>
      </c>
      <c r="G103" s="4">
        <f>C103+[1]Novembro!G103</f>
        <v>1512</v>
      </c>
    </row>
    <row r="104" spans="1:7" x14ac:dyDescent="0.2">
      <c r="A104" s="3" t="s">
        <v>166</v>
      </c>
      <c r="B104" s="4">
        <v>8</v>
      </c>
      <c r="C104" s="4">
        <v>49</v>
      </c>
      <c r="D104" s="4">
        <v>10610</v>
      </c>
      <c r="E104" s="4">
        <v>2179</v>
      </c>
      <c r="F104" s="4">
        <v>13</v>
      </c>
      <c r="G104" s="4">
        <f>C104+[1]Novembro!G104</f>
        <v>1245</v>
      </c>
    </row>
    <row r="105" spans="1:7" x14ac:dyDescent="0.2">
      <c r="A105" s="3" t="s">
        <v>165</v>
      </c>
      <c r="B105" s="4">
        <v>83</v>
      </c>
      <c r="C105" s="4">
        <v>8562</v>
      </c>
      <c r="D105" s="4">
        <v>529884</v>
      </c>
      <c r="E105" s="4">
        <v>108981</v>
      </c>
      <c r="F105" s="4">
        <v>5074</v>
      </c>
      <c r="G105" s="4">
        <f>C105+[1]Novembro!G105</f>
        <v>127505</v>
      </c>
    </row>
    <row r="106" spans="1:7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f>C106+[1]Novembro!G106</f>
        <v>0</v>
      </c>
    </row>
    <row r="107" spans="1:7" x14ac:dyDescent="0.2">
      <c r="A107" s="3" t="s">
        <v>176</v>
      </c>
      <c r="B107" s="4">
        <v>2</v>
      </c>
      <c r="C107" s="4">
        <v>6</v>
      </c>
      <c r="D107" s="4">
        <v>1190</v>
      </c>
      <c r="E107" s="4">
        <v>246</v>
      </c>
      <c r="F107" s="4">
        <v>3</v>
      </c>
      <c r="G107" s="4">
        <f>C107+[1]Novembro!G107</f>
        <v>172</v>
      </c>
    </row>
    <row r="108" spans="1:7" x14ac:dyDescent="0.2">
      <c r="A108" s="3" t="s">
        <v>177</v>
      </c>
      <c r="B108" s="4">
        <v>176</v>
      </c>
      <c r="C108" s="4">
        <v>11277</v>
      </c>
      <c r="D108" s="4">
        <v>371559</v>
      </c>
      <c r="E108" s="4">
        <v>76208</v>
      </c>
      <c r="F108" s="4">
        <v>6494</v>
      </c>
      <c r="G108" s="4">
        <f>C108+[1]Novembro!G108</f>
        <v>226236</v>
      </c>
    </row>
    <row r="109" spans="1:7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f>C109+[1]Novembro!G109</f>
        <v>0</v>
      </c>
    </row>
    <row r="110" spans="1:7" x14ac:dyDescent="0.2">
      <c r="A110" s="3" t="s">
        <v>153</v>
      </c>
      <c r="B110" s="4">
        <v>9</v>
      </c>
      <c r="C110" s="4">
        <v>107</v>
      </c>
      <c r="D110" s="4">
        <v>23587</v>
      </c>
      <c r="E110" s="4">
        <v>4849</v>
      </c>
      <c r="F110" s="4">
        <v>45</v>
      </c>
      <c r="G110" s="4">
        <f>C110+[1]Novembro!G110</f>
        <v>1155</v>
      </c>
    </row>
    <row r="111" spans="1:7" x14ac:dyDescent="0.2">
      <c r="A111" s="3" t="s">
        <v>154</v>
      </c>
      <c r="B111" s="4">
        <v>66</v>
      </c>
      <c r="C111" s="4">
        <v>5004</v>
      </c>
      <c r="D111" s="4">
        <v>890099</v>
      </c>
      <c r="E111" s="4">
        <v>182920</v>
      </c>
      <c r="F111" s="4">
        <v>2801</v>
      </c>
      <c r="G111" s="4">
        <f>C111+[1]Novembro!G111</f>
        <v>114101</v>
      </c>
    </row>
    <row r="112" spans="1:7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f>C112+[1]Novembro!G112</f>
        <v>0</v>
      </c>
    </row>
    <row r="113" spans="1:7" x14ac:dyDescent="0.2">
      <c r="A113" s="3" t="s">
        <v>171</v>
      </c>
      <c r="B113" s="4">
        <v>2</v>
      </c>
      <c r="C113" s="4">
        <v>4</v>
      </c>
      <c r="D113" s="4">
        <v>853</v>
      </c>
      <c r="E113" s="4">
        <v>176</v>
      </c>
      <c r="F113" s="4">
        <v>2</v>
      </c>
      <c r="G113" s="4">
        <f>C113+[1]Novembro!G113</f>
        <v>1339</v>
      </c>
    </row>
    <row r="114" spans="1:7" x14ac:dyDescent="0.2">
      <c r="A114" s="3" t="s">
        <v>172</v>
      </c>
      <c r="B114" s="4">
        <v>405</v>
      </c>
      <c r="C114" s="4">
        <v>50717</v>
      </c>
      <c r="D114" s="4">
        <v>712164</v>
      </c>
      <c r="E114" s="4">
        <v>145520</v>
      </c>
      <c r="F114" s="4">
        <v>4337</v>
      </c>
      <c r="G114" s="4">
        <f>C114+[1]Novembro!G114</f>
        <v>328500</v>
      </c>
    </row>
    <row r="115" spans="1:7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f>C115+[1]Novembro!G115</f>
        <v>22</v>
      </c>
    </row>
    <row r="116" spans="1:7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f>C116+[1]Novembro!G116</f>
        <v>0</v>
      </c>
    </row>
    <row r="117" spans="1:7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f>C117+[1]Novembro!G117</f>
        <v>0</v>
      </c>
    </row>
    <row r="118" spans="1:7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f>C118+[1]Novembro!G118</f>
        <v>0</v>
      </c>
    </row>
    <row r="119" spans="1:7" x14ac:dyDescent="0.2">
      <c r="A119" s="3" t="s">
        <v>170</v>
      </c>
      <c r="B119" s="4">
        <v>1</v>
      </c>
      <c r="C119" s="4">
        <v>35</v>
      </c>
      <c r="D119" s="4">
        <v>4775</v>
      </c>
      <c r="E119" s="4">
        <v>989</v>
      </c>
      <c r="F119" s="4">
        <v>35</v>
      </c>
      <c r="G119" s="4">
        <f>C119+[1]Novembro!G119</f>
        <v>665</v>
      </c>
    </row>
    <row r="120" spans="1:7" x14ac:dyDescent="0.2">
      <c r="A120" s="3" t="s">
        <v>169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f>C120+[1]Novembro!G120</f>
        <v>37206</v>
      </c>
    </row>
    <row r="121" spans="1:7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f>C121+[1]Novembro!G121</f>
        <v>0</v>
      </c>
    </row>
    <row r="122" spans="1:7" x14ac:dyDescent="0.2">
      <c r="A122" s="3" t="s">
        <v>159</v>
      </c>
      <c r="B122" s="4">
        <v>2</v>
      </c>
      <c r="C122" s="4">
        <v>4</v>
      </c>
      <c r="D122" s="4">
        <v>1138</v>
      </c>
      <c r="E122" s="4">
        <v>235</v>
      </c>
      <c r="F122" s="4">
        <v>2</v>
      </c>
      <c r="G122" s="4">
        <f>C122+[1]Novembro!G122</f>
        <v>1516</v>
      </c>
    </row>
    <row r="123" spans="1:7" x14ac:dyDescent="0.2">
      <c r="A123" s="3" t="s">
        <v>160</v>
      </c>
      <c r="B123" s="4">
        <v>61</v>
      </c>
      <c r="C123" s="4">
        <v>3544</v>
      </c>
      <c r="D123" s="4">
        <v>974941</v>
      </c>
      <c r="E123" s="4">
        <v>199668</v>
      </c>
      <c r="F123" s="4">
        <v>2882</v>
      </c>
      <c r="G123" s="4">
        <f>C123+[1]Novembro!G123</f>
        <v>87182</v>
      </c>
    </row>
    <row r="124" spans="1:7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f>C124+[1]Novembro!G124</f>
        <v>152</v>
      </c>
    </row>
    <row r="125" spans="1:7" x14ac:dyDescent="0.2">
      <c r="A125" s="3" t="s">
        <v>155</v>
      </c>
      <c r="B125" s="4">
        <v>2</v>
      </c>
      <c r="C125" s="4">
        <v>2</v>
      </c>
      <c r="D125" s="4">
        <v>459</v>
      </c>
      <c r="E125" s="4">
        <v>95</v>
      </c>
      <c r="F125" s="4">
        <v>1</v>
      </c>
      <c r="G125" s="4">
        <f>C125+[1]Novembro!G125</f>
        <v>43</v>
      </c>
    </row>
    <row r="126" spans="1:7" x14ac:dyDescent="0.2">
      <c r="A126" s="3" t="s">
        <v>156</v>
      </c>
      <c r="B126" s="4">
        <v>45</v>
      </c>
      <c r="C126" s="4">
        <v>5100</v>
      </c>
      <c r="D126" s="4">
        <v>155974</v>
      </c>
      <c r="E126" s="4">
        <v>31850</v>
      </c>
      <c r="F126" s="4">
        <v>1855</v>
      </c>
      <c r="G126" s="4">
        <f>C126+[1]Novembro!G126</f>
        <v>29760</v>
      </c>
    </row>
    <row r="127" spans="1:7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f>C127+[1]Novembro!G127</f>
        <v>0</v>
      </c>
    </row>
    <row r="128" spans="1:7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f>C128+[1]Novembro!G128</f>
        <v>20</v>
      </c>
    </row>
    <row r="129" spans="1:7" x14ac:dyDescent="0.2">
      <c r="A129" s="3" t="s">
        <v>174</v>
      </c>
      <c r="B129" s="4">
        <v>8</v>
      </c>
      <c r="C129" s="4">
        <v>151</v>
      </c>
      <c r="D129" s="4">
        <v>1936</v>
      </c>
      <c r="E129" s="4">
        <v>397</v>
      </c>
      <c r="F129" s="4">
        <v>56</v>
      </c>
      <c r="G129" s="4">
        <f>C129+[1]Novembro!G129</f>
        <v>8078</v>
      </c>
    </row>
    <row r="130" spans="1:7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f>C130+[1]Novembro!G130</f>
        <v>0</v>
      </c>
    </row>
    <row r="131" spans="1:7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f>C131+[1]Novembro!G131</f>
        <v>0</v>
      </c>
    </row>
    <row r="132" spans="1:7" x14ac:dyDescent="0.2">
      <c r="A132" s="3" t="s">
        <v>164</v>
      </c>
      <c r="B132" s="4">
        <v>124</v>
      </c>
      <c r="C132" s="4">
        <v>16918</v>
      </c>
      <c r="D132" s="4">
        <v>563386</v>
      </c>
      <c r="E132" s="4">
        <v>115657</v>
      </c>
      <c r="F132" s="4">
        <v>6120</v>
      </c>
      <c r="G132" s="4">
        <f>C132+[1]Novembro!G132</f>
        <v>125614</v>
      </c>
    </row>
    <row r="133" spans="1:7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f>C133+[1]Novembro!G133</f>
        <v>0</v>
      </c>
    </row>
    <row r="134" spans="1:7" x14ac:dyDescent="0.2">
      <c r="A134" s="3" t="s">
        <v>151</v>
      </c>
      <c r="B134" s="4">
        <v>24</v>
      </c>
      <c r="C134" s="4">
        <v>2333</v>
      </c>
      <c r="D134" s="4">
        <v>52775</v>
      </c>
      <c r="E134" s="4">
        <v>10711</v>
      </c>
      <c r="F134" s="4">
        <v>302</v>
      </c>
      <c r="G134" s="4">
        <f>C134+[1]Novembro!G134</f>
        <v>7382</v>
      </c>
    </row>
    <row r="135" spans="1:7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f>C135+[1]Novembro!G135</f>
        <v>224</v>
      </c>
    </row>
    <row r="136" spans="1:7" x14ac:dyDescent="0.2">
      <c r="A136" s="3" t="s">
        <v>152</v>
      </c>
      <c r="B136" s="4">
        <v>9</v>
      </c>
      <c r="C136" s="4">
        <v>867</v>
      </c>
      <c r="D136" s="4">
        <v>20348</v>
      </c>
      <c r="E136" s="4">
        <v>4109</v>
      </c>
      <c r="F136" s="4">
        <v>17</v>
      </c>
      <c r="G136" s="4">
        <f>C136+[1]Novembro!G136</f>
        <v>7769</v>
      </c>
    </row>
    <row r="137" spans="1:7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f>C137+[1]Novembro!G137</f>
        <v>0</v>
      </c>
    </row>
    <row r="138" spans="1:7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f>C138+[1]Novembro!G138</f>
        <v>0</v>
      </c>
    </row>
    <row r="139" spans="1:7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f>C139+[1]Novembro!G139</f>
        <v>0</v>
      </c>
    </row>
    <row r="140" spans="1:7" x14ac:dyDescent="0.2">
      <c r="A140" s="33" t="s">
        <v>39</v>
      </c>
      <c r="B140" s="34">
        <f>SUM(B68:B138)</f>
        <v>550443</v>
      </c>
      <c r="C140" s="34">
        <f t="shared" ref="C140:F140" si="2">SUM(C68:C138)</f>
        <v>6016994</v>
      </c>
      <c r="D140" s="34">
        <f t="shared" si="2"/>
        <v>1374866145.825</v>
      </c>
      <c r="E140" s="34">
        <f t="shared" si="2"/>
        <v>277977290.23346001</v>
      </c>
      <c r="F140" s="34">
        <f t="shared" si="2"/>
        <v>2158077</v>
      </c>
      <c r="G140" s="32">
        <f>SUM(G68:G139)</f>
        <v>90155936</v>
      </c>
    </row>
    <row r="141" spans="1:7" x14ac:dyDescent="0.2">
      <c r="A141" s="27" t="s">
        <v>40</v>
      </c>
      <c r="B141" s="13">
        <v>8487</v>
      </c>
      <c r="C141" s="13">
        <v>23560</v>
      </c>
      <c r="D141" s="13">
        <v>12941705</v>
      </c>
      <c r="E141" s="13">
        <v>2636652</v>
      </c>
      <c r="F141" s="13">
        <v>4237</v>
      </c>
      <c r="G141" s="4">
        <v>254485</v>
      </c>
    </row>
    <row r="142" spans="1:7" x14ac:dyDescent="0.2">
      <c r="A142" s="49" t="s">
        <v>41</v>
      </c>
      <c r="B142" s="50">
        <f>SUM(B141)</f>
        <v>8487</v>
      </c>
      <c r="C142" s="50">
        <f t="shared" ref="C142:F142" si="3">SUM(C141)</f>
        <v>23560</v>
      </c>
      <c r="D142" s="50">
        <f t="shared" si="3"/>
        <v>12941705</v>
      </c>
      <c r="E142" s="50">
        <f t="shared" si="3"/>
        <v>2636652</v>
      </c>
      <c r="F142" s="50">
        <f t="shared" si="3"/>
        <v>4237</v>
      </c>
      <c r="G142" s="50">
        <f>SUM(G141)</f>
        <v>254485</v>
      </c>
    </row>
    <row r="143" spans="1:7" x14ac:dyDescent="0.2">
      <c r="A143" s="3" t="s">
        <v>42</v>
      </c>
      <c r="B143" s="4">
        <v>32165</v>
      </c>
      <c r="C143" s="4">
        <v>47628</v>
      </c>
      <c r="D143" s="4">
        <v>3895782</v>
      </c>
      <c r="E143" s="4">
        <v>795158</v>
      </c>
      <c r="F143" s="4">
        <v>17516</v>
      </c>
      <c r="G143" s="4">
        <f>C143+[1]Novembro!G143</f>
        <v>781145</v>
      </c>
    </row>
    <row r="144" spans="1:7" x14ac:dyDescent="0.2">
      <c r="A144" s="3" t="s">
        <v>7</v>
      </c>
      <c r="B144" s="1">
        <v>0</v>
      </c>
      <c r="C144" s="4">
        <v>0</v>
      </c>
      <c r="D144" s="4">
        <v>0</v>
      </c>
      <c r="E144" s="4">
        <v>0</v>
      </c>
      <c r="F144" s="4">
        <v>0</v>
      </c>
      <c r="G144" s="4">
        <f>C144+[1]Novembro!G144</f>
        <v>0</v>
      </c>
    </row>
    <row r="145" spans="1:10" x14ac:dyDescent="0.2">
      <c r="A145" s="3" t="s">
        <v>43</v>
      </c>
      <c r="B145" s="1">
        <v>128</v>
      </c>
      <c r="C145" s="4">
        <v>9187</v>
      </c>
      <c r="D145" s="4">
        <v>18592</v>
      </c>
      <c r="E145" s="4">
        <v>3800</v>
      </c>
      <c r="F145" s="4">
        <v>62661</v>
      </c>
      <c r="G145" s="4">
        <f>C145+[1]Novembro!G145</f>
        <v>260038</v>
      </c>
    </row>
    <row r="146" spans="1:10" x14ac:dyDescent="0.2">
      <c r="A146" s="3" t="s">
        <v>44</v>
      </c>
      <c r="B146" s="4">
        <v>74</v>
      </c>
      <c r="C146" s="4">
        <v>24983</v>
      </c>
      <c r="D146" s="4">
        <v>2031542</v>
      </c>
      <c r="E146" s="4">
        <v>418348</v>
      </c>
      <c r="F146" s="4">
        <v>0</v>
      </c>
      <c r="G146" s="4">
        <f>C146+[1]Novembro!G146</f>
        <v>36062</v>
      </c>
    </row>
    <row r="147" spans="1:10" x14ac:dyDescent="0.2">
      <c r="A147" s="3" t="s">
        <v>45</v>
      </c>
      <c r="B147" s="4">
        <v>149</v>
      </c>
      <c r="C147" s="4">
        <v>5990</v>
      </c>
      <c r="D147" s="4">
        <v>5904</v>
      </c>
      <c r="E147" s="4">
        <v>1199</v>
      </c>
      <c r="F147" s="4">
        <v>16141</v>
      </c>
      <c r="G147" s="4">
        <f>C147+[1]Novembro!G147</f>
        <v>180657</v>
      </c>
    </row>
    <row r="148" spans="1:10" x14ac:dyDescent="0.2">
      <c r="A148" s="3" t="s">
        <v>99</v>
      </c>
      <c r="B148" s="4">
        <v>3</v>
      </c>
      <c r="C148" s="4">
        <v>77</v>
      </c>
      <c r="D148" s="4">
        <v>6643</v>
      </c>
      <c r="E148" s="4">
        <v>1368</v>
      </c>
      <c r="F148" s="4">
        <v>0</v>
      </c>
      <c r="G148" s="4">
        <f>C148+[1]Novembro!G148</f>
        <v>29476</v>
      </c>
    </row>
    <row r="149" spans="1:10" x14ac:dyDescent="0.2">
      <c r="A149" s="3" t="s">
        <v>102</v>
      </c>
      <c r="B149" s="4">
        <v>9934</v>
      </c>
      <c r="C149" s="4">
        <v>13493</v>
      </c>
      <c r="D149" s="4">
        <v>1503247</v>
      </c>
      <c r="E149" s="4">
        <v>306543</v>
      </c>
      <c r="F149" s="4">
        <v>7442</v>
      </c>
      <c r="G149" s="4">
        <f>C149+[1]Novembro!G149</f>
        <v>155073</v>
      </c>
    </row>
    <row r="150" spans="1:10" x14ac:dyDescent="0.2">
      <c r="A150" s="3" t="s">
        <v>7</v>
      </c>
      <c r="B150" s="4">
        <v>1</v>
      </c>
      <c r="C150" s="4">
        <v>2</v>
      </c>
      <c r="D150" s="4">
        <v>305.67167999999998</v>
      </c>
      <c r="E150" s="4">
        <v>57.6</v>
      </c>
      <c r="F150" s="4">
        <v>0</v>
      </c>
      <c r="G150" s="4">
        <f>C150+[1]Novembro!G150</f>
        <v>3140</v>
      </c>
      <c r="H150" s="4"/>
    </row>
    <row r="151" spans="1:10" x14ac:dyDescent="0.2">
      <c r="A151" s="3" t="s">
        <v>46</v>
      </c>
      <c r="B151" s="4">
        <v>8</v>
      </c>
      <c r="C151" s="4">
        <v>42</v>
      </c>
      <c r="D151" s="4">
        <v>202</v>
      </c>
      <c r="E151" s="4">
        <v>41</v>
      </c>
      <c r="F151" s="4">
        <v>104</v>
      </c>
      <c r="G151" s="4">
        <f>C151+[1]Novembro!G151</f>
        <v>897</v>
      </c>
    </row>
    <row r="152" spans="1:10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f>C152+[1]Novembro!G152</f>
        <v>25</v>
      </c>
    </row>
    <row r="153" spans="1:10" x14ac:dyDescent="0.2">
      <c r="A153" s="3" t="s">
        <v>47</v>
      </c>
      <c r="B153" s="4">
        <v>20</v>
      </c>
      <c r="C153" s="4">
        <v>893</v>
      </c>
      <c r="D153" s="4">
        <v>1939</v>
      </c>
      <c r="E153" s="4">
        <v>393</v>
      </c>
      <c r="F153" s="4">
        <v>998</v>
      </c>
      <c r="G153" s="4">
        <f>C153+[1]Novembro!G153</f>
        <v>2267</v>
      </c>
    </row>
    <row r="154" spans="1:10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f>C154+[1]Novembro!G154</f>
        <v>12</v>
      </c>
    </row>
    <row r="155" spans="1:10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f>C155+[1]Novembro!G155</f>
        <v>0</v>
      </c>
    </row>
    <row r="156" spans="1:10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f>C156+[1]Novembro!G156</f>
        <v>0</v>
      </c>
    </row>
    <row r="157" spans="1:10" s="10" customFormat="1" x14ac:dyDescent="0.2">
      <c r="A157" s="3" t="s">
        <v>48</v>
      </c>
      <c r="B157" s="4">
        <v>157627</v>
      </c>
      <c r="C157" s="4">
        <v>261781</v>
      </c>
      <c r="D157" s="4">
        <v>8579325</v>
      </c>
      <c r="E157" s="4">
        <v>1748979</v>
      </c>
      <c r="F157" s="4">
        <v>101083</v>
      </c>
      <c r="G157" s="4">
        <f>C157+[1]Novembro!G157</f>
        <v>3577322</v>
      </c>
      <c r="H157" s="1"/>
      <c r="I157" s="1"/>
      <c r="J157" s="1"/>
    </row>
    <row r="158" spans="1:10" x14ac:dyDescent="0.2">
      <c r="A158" s="3" t="s">
        <v>109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f>C158+[1]Novembro!G158</f>
        <v>294</v>
      </c>
      <c r="H158" s="10"/>
      <c r="I158" s="10"/>
    </row>
    <row r="159" spans="1:10" x14ac:dyDescent="0.2">
      <c r="A159" s="3" t="s">
        <v>49</v>
      </c>
      <c r="B159" s="4">
        <v>423</v>
      </c>
      <c r="C159" s="4">
        <v>29192</v>
      </c>
      <c r="D159" s="4">
        <v>40617</v>
      </c>
      <c r="E159" s="4">
        <v>8243</v>
      </c>
      <c r="F159" s="4">
        <v>76119</v>
      </c>
      <c r="G159" s="4">
        <f>C159+[1]Novembro!G159</f>
        <v>431759</v>
      </c>
    </row>
    <row r="160" spans="1:10" x14ac:dyDescent="0.2">
      <c r="A160" s="3" t="s">
        <v>44</v>
      </c>
      <c r="B160" s="12">
        <v>11</v>
      </c>
      <c r="C160" s="12">
        <v>1631</v>
      </c>
      <c r="D160" s="12">
        <v>42723</v>
      </c>
      <c r="E160" s="12">
        <v>8626</v>
      </c>
      <c r="F160" s="12">
        <v>0</v>
      </c>
      <c r="G160" s="4">
        <f>C160+[1]Novembro!G160</f>
        <v>9034</v>
      </c>
    </row>
    <row r="161" spans="1:7" x14ac:dyDescent="0.2">
      <c r="A161" s="3" t="s">
        <v>50</v>
      </c>
      <c r="B161" s="13">
        <v>147</v>
      </c>
      <c r="C161" s="13">
        <v>15572</v>
      </c>
      <c r="D161" s="13">
        <v>9363</v>
      </c>
      <c r="E161" s="13">
        <v>1906</v>
      </c>
      <c r="F161" s="12">
        <v>62037</v>
      </c>
      <c r="G161" s="4">
        <f>C161+[1]Novembro!G161</f>
        <v>337511</v>
      </c>
    </row>
    <row r="162" spans="1:7" x14ac:dyDescent="0.2">
      <c r="A162" s="3" t="s">
        <v>108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f>C162+[1]Novembro!G162</f>
        <v>110403</v>
      </c>
    </row>
    <row r="163" spans="1:7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f>C163+[1]Novembro!G163</f>
        <v>0</v>
      </c>
    </row>
    <row r="164" spans="1:7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f>C164+[1]Novembro!G164</f>
        <v>0</v>
      </c>
    </row>
    <row r="165" spans="1:7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f>C165+[1]Novembro!G165</f>
        <v>0</v>
      </c>
    </row>
    <row r="166" spans="1:7" x14ac:dyDescent="0.2">
      <c r="A166" s="3" t="s">
        <v>52</v>
      </c>
      <c r="B166" s="4">
        <v>3440</v>
      </c>
      <c r="C166" s="4">
        <v>17166</v>
      </c>
      <c r="D166" s="4">
        <v>1110303</v>
      </c>
      <c r="E166" s="4">
        <v>225990</v>
      </c>
      <c r="F166" s="4">
        <v>6260</v>
      </c>
      <c r="G166" s="4">
        <f>C166+[1]Novembro!G166</f>
        <v>183970</v>
      </c>
    </row>
    <row r="167" spans="1:7" x14ac:dyDescent="0.2">
      <c r="A167" s="3" t="s">
        <v>49</v>
      </c>
      <c r="B167" s="4">
        <v>82</v>
      </c>
      <c r="C167" s="4">
        <v>1354</v>
      </c>
      <c r="D167" s="4">
        <v>1810</v>
      </c>
      <c r="E167" s="4">
        <v>369</v>
      </c>
      <c r="F167" s="4">
        <v>5821</v>
      </c>
      <c r="G167" s="4">
        <f>C167+[1]Novembro!G167</f>
        <v>15684</v>
      </c>
    </row>
    <row r="168" spans="1:7" x14ac:dyDescent="0.2">
      <c r="A168" s="3" t="s">
        <v>44</v>
      </c>
      <c r="B168" s="4">
        <v>1</v>
      </c>
      <c r="C168" s="4">
        <v>50</v>
      </c>
      <c r="D168" s="4">
        <v>3058</v>
      </c>
      <c r="E168" s="4">
        <v>630</v>
      </c>
      <c r="F168" s="4">
        <v>0</v>
      </c>
      <c r="G168" s="4">
        <f>C168+[1]Novembro!G168</f>
        <v>613</v>
      </c>
    </row>
    <row r="169" spans="1:7" x14ac:dyDescent="0.2">
      <c r="A169" s="3" t="s">
        <v>50</v>
      </c>
      <c r="B169" s="4">
        <v>46</v>
      </c>
      <c r="C169" s="4">
        <v>2096</v>
      </c>
      <c r="D169" s="4">
        <v>4767</v>
      </c>
      <c r="E169" s="4">
        <v>975</v>
      </c>
      <c r="F169" s="4">
        <v>11044</v>
      </c>
      <c r="G169" s="4">
        <f>C169+[1]Novembro!G169</f>
        <v>31051</v>
      </c>
    </row>
    <row r="170" spans="1:7" x14ac:dyDescent="0.2">
      <c r="A170" s="3" t="s">
        <v>99</v>
      </c>
      <c r="B170" s="4">
        <v>13</v>
      </c>
      <c r="C170" s="4">
        <v>97</v>
      </c>
      <c r="D170" s="4">
        <v>6215</v>
      </c>
      <c r="E170" s="4">
        <v>1280</v>
      </c>
      <c r="F170" s="4">
        <v>0</v>
      </c>
      <c r="G170" s="4">
        <f>C170+[1]Novembro!G170</f>
        <v>1197</v>
      </c>
    </row>
    <row r="171" spans="1:7" x14ac:dyDescent="0.2">
      <c r="A171" s="3" t="s">
        <v>202</v>
      </c>
      <c r="B171" s="4">
        <v>18</v>
      </c>
      <c r="C171" s="4">
        <v>196</v>
      </c>
      <c r="D171" s="4">
        <v>15878</v>
      </c>
      <c r="E171" s="4">
        <v>3219</v>
      </c>
      <c r="F171" s="4">
        <v>163</v>
      </c>
      <c r="G171" s="4">
        <f>C171+[1]Novembro!G171</f>
        <v>729</v>
      </c>
    </row>
    <row r="172" spans="1:7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f>C172+[1]Novembro!G172</f>
        <v>0</v>
      </c>
    </row>
    <row r="173" spans="1:7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f>C173+[1]Novembro!G173</f>
        <v>0</v>
      </c>
    </row>
    <row r="174" spans="1:7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f>C174+[1]Novembro!G174</f>
        <v>0</v>
      </c>
    </row>
    <row r="175" spans="1:7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f>C175+[1]Novembro!G175</f>
        <v>0</v>
      </c>
    </row>
    <row r="176" spans="1:7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f>C176+[1]Novembro!G176</f>
        <v>0</v>
      </c>
    </row>
    <row r="177" spans="1:7" x14ac:dyDescent="0.2">
      <c r="A177" s="3" t="s">
        <v>53</v>
      </c>
      <c r="B177" s="4">
        <v>212</v>
      </c>
      <c r="C177" s="4">
        <v>1953</v>
      </c>
      <c r="D177" s="4">
        <v>122617</v>
      </c>
      <c r="E177" s="4">
        <v>25046</v>
      </c>
      <c r="F177" s="4">
        <v>4853</v>
      </c>
      <c r="G177" s="4">
        <f>C177+[1]Novembro!G177</f>
        <v>37471</v>
      </c>
    </row>
    <row r="178" spans="1:7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f>C178+[1]Novembro!G178</f>
        <v>0</v>
      </c>
    </row>
    <row r="179" spans="1:7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f>C179+[1]Novembro!G179</f>
        <v>0</v>
      </c>
    </row>
    <row r="180" spans="1:7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f>C180+[1]Novembro!G180</f>
        <v>0</v>
      </c>
    </row>
    <row r="181" spans="1:7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f>C181+[1]Novembro!G181</f>
        <v>0</v>
      </c>
    </row>
    <row r="182" spans="1:7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f>C182+[1]Novembro!G182</f>
        <v>0</v>
      </c>
    </row>
    <row r="183" spans="1:7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f>C183+[1]Novembro!G183</f>
        <v>0</v>
      </c>
    </row>
    <row r="184" spans="1:7" x14ac:dyDescent="0.2">
      <c r="A184" s="1" t="s">
        <v>55</v>
      </c>
      <c r="B184" s="1">
        <v>378</v>
      </c>
      <c r="C184" s="1">
        <v>1535</v>
      </c>
      <c r="D184" s="1">
        <v>109504</v>
      </c>
      <c r="E184" s="1">
        <v>22336</v>
      </c>
      <c r="F184" s="1">
        <v>0</v>
      </c>
      <c r="G184" s="4">
        <f>C184+[1]Novembro!G184</f>
        <v>11552</v>
      </c>
    </row>
    <row r="185" spans="1:7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f>C185+[1]Novembro!G185</f>
        <v>0</v>
      </c>
    </row>
    <row r="186" spans="1:7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f>C186+[1]Novembro!G186</f>
        <v>0</v>
      </c>
    </row>
    <row r="187" spans="1:7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f>C187+[1]Novembro!G187</f>
        <v>0</v>
      </c>
    </row>
    <row r="188" spans="1:7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f>C188+[1]Novembro!G188</f>
        <v>0</v>
      </c>
    </row>
    <row r="189" spans="1:7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f>C189+[1]Novembro!G189</f>
        <v>0</v>
      </c>
    </row>
    <row r="190" spans="1:7" x14ac:dyDescent="0.2">
      <c r="A190" s="6" t="s">
        <v>58</v>
      </c>
      <c r="B190" s="7">
        <f>SUM(B143:B189)</f>
        <v>204880</v>
      </c>
      <c r="C190" s="7">
        <f t="shared" ref="C190:G190" si="4">SUM(C143:C189)</f>
        <v>434918</v>
      </c>
      <c r="D190" s="7">
        <f t="shared" si="4"/>
        <v>17510336.67168</v>
      </c>
      <c r="E190" s="7">
        <f t="shared" si="4"/>
        <v>3574506.6</v>
      </c>
      <c r="F190" s="7">
        <f t="shared" si="4"/>
        <v>372242</v>
      </c>
      <c r="G190" s="7">
        <f t="shared" si="4"/>
        <v>6197382</v>
      </c>
    </row>
    <row r="191" spans="1:7" x14ac:dyDescent="0.2">
      <c r="A191" s="3" t="s">
        <v>212</v>
      </c>
      <c r="B191" s="12">
        <v>13214</v>
      </c>
      <c r="C191" s="12">
        <v>5598600</v>
      </c>
      <c r="D191" s="12">
        <v>80034</v>
      </c>
      <c r="E191" s="12">
        <v>16315</v>
      </c>
      <c r="F191" s="12">
        <v>4664600</v>
      </c>
      <c r="G191" s="4">
        <f>C191+[1]Novembro!G191</f>
        <v>30749400</v>
      </c>
    </row>
    <row r="192" spans="1:7" x14ac:dyDescent="0.2">
      <c r="A192" s="3" t="s">
        <v>130</v>
      </c>
      <c r="B192" s="12">
        <v>7016</v>
      </c>
      <c r="C192" s="12">
        <v>8622200</v>
      </c>
      <c r="D192" s="12">
        <v>123959</v>
      </c>
      <c r="E192" s="12">
        <v>25284</v>
      </c>
      <c r="F192" s="12">
        <v>1538700</v>
      </c>
      <c r="G192" s="4">
        <f>C192+[1]Novembro!G192</f>
        <v>132529100</v>
      </c>
    </row>
    <row r="193" spans="1:7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f>C193+[1]Novembro!G193</f>
        <v>0</v>
      </c>
    </row>
    <row r="194" spans="1:7" x14ac:dyDescent="0.2">
      <c r="A194" s="3" t="s">
        <v>213</v>
      </c>
      <c r="B194" s="12">
        <v>6431</v>
      </c>
      <c r="C194" s="12">
        <v>4459700</v>
      </c>
      <c r="D194" s="12">
        <v>241390</v>
      </c>
      <c r="E194" s="12">
        <v>49097</v>
      </c>
      <c r="F194" s="12">
        <v>1228700</v>
      </c>
      <c r="G194" s="4">
        <f>C194+[1]Novembro!G194</f>
        <v>41038100</v>
      </c>
    </row>
    <row r="195" spans="1:7" x14ac:dyDescent="0.2">
      <c r="A195" s="3" t="s">
        <v>214</v>
      </c>
      <c r="B195" s="12">
        <v>11545</v>
      </c>
      <c r="C195" s="12">
        <v>9315400</v>
      </c>
      <c r="D195" s="12">
        <v>158915</v>
      </c>
      <c r="E195" s="12">
        <v>32315</v>
      </c>
      <c r="F195" s="12">
        <v>7338300</v>
      </c>
      <c r="G195" s="4">
        <f>C195+[1]Novembro!G195</f>
        <v>45899200</v>
      </c>
    </row>
    <row r="196" spans="1:7" x14ac:dyDescent="0.2">
      <c r="A196" s="3" t="s">
        <v>131</v>
      </c>
      <c r="B196" s="12">
        <v>1745</v>
      </c>
      <c r="C196" s="12">
        <v>1392100</v>
      </c>
      <c r="D196" s="12">
        <v>19690</v>
      </c>
      <c r="E196" s="12">
        <v>4008</v>
      </c>
      <c r="F196" s="12">
        <v>883300</v>
      </c>
      <c r="G196" s="4">
        <f>C196+[1]Novembro!G196</f>
        <v>27925000</v>
      </c>
    </row>
    <row r="197" spans="1:7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f>C197+[1]Novembro!G197</f>
        <v>0</v>
      </c>
    </row>
    <row r="198" spans="1:7" x14ac:dyDescent="0.2">
      <c r="A198" s="3" t="s">
        <v>132</v>
      </c>
      <c r="B198" s="12">
        <v>2978</v>
      </c>
      <c r="C198" s="12">
        <v>3345200</v>
      </c>
      <c r="D198" s="12">
        <v>15212</v>
      </c>
      <c r="E198" s="12">
        <v>3106</v>
      </c>
      <c r="F198" s="12">
        <v>781500</v>
      </c>
      <c r="G198" s="4">
        <f>C198+[1]Novembro!G198</f>
        <v>27423000</v>
      </c>
    </row>
    <row r="199" spans="1:7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f>C199+[1]Novembro!G199</f>
        <v>0</v>
      </c>
    </row>
    <row r="200" spans="1:7" x14ac:dyDescent="0.2">
      <c r="A200" s="3" t="s">
        <v>133</v>
      </c>
      <c r="B200" s="12">
        <v>6606</v>
      </c>
      <c r="C200" s="12">
        <v>5117300</v>
      </c>
      <c r="D200" s="12">
        <v>58670</v>
      </c>
      <c r="E200" s="12">
        <v>11977</v>
      </c>
      <c r="F200" s="12">
        <v>2493500</v>
      </c>
      <c r="G200" s="4">
        <f>C200+[1]Novembro!G200</f>
        <v>27751600</v>
      </c>
    </row>
    <row r="201" spans="1:7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f>C201+[1]Novembro!G201</f>
        <v>0</v>
      </c>
    </row>
    <row r="202" spans="1:7" x14ac:dyDescent="0.2">
      <c r="A202" s="3" t="s">
        <v>215</v>
      </c>
      <c r="B202" s="12">
        <v>7687</v>
      </c>
      <c r="C202" s="12">
        <v>4321900</v>
      </c>
      <c r="D202" s="12">
        <v>78288</v>
      </c>
      <c r="E202" s="12">
        <v>15985</v>
      </c>
      <c r="F202" s="12">
        <v>837900</v>
      </c>
      <c r="G202" s="4">
        <f>C202+[1]Novembro!G202</f>
        <v>25888000</v>
      </c>
    </row>
    <row r="203" spans="1:7" x14ac:dyDescent="0.2">
      <c r="A203" s="3" t="s">
        <v>216</v>
      </c>
      <c r="B203" s="12">
        <v>7923</v>
      </c>
      <c r="C203" s="12">
        <v>2393700</v>
      </c>
      <c r="D203" s="12">
        <v>100132</v>
      </c>
      <c r="E203" s="12">
        <v>20456</v>
      </c>
      <c r="F203" s="12">
        <v>1007600</v>
      </c>
      <c r="G203" s="4">
        <f>C203+[1]Novembro!G203</f>
        <v>21266400</v>
      </c>
    </row>
    <row r="204" spans="1:7" x14ac:dyDescent="0.2">
      <c r="A204" s="3" t="s">
        <v>217</v>
      </c>
      <c r="B204" s="12">
        <v>5651</v>
      </c>
      <c r="C204" s="12">
        <v>2670300</v>
      </c>
      <c r="D204" s="12">
        <v>62067</v>
      </c>
      <c r="E204" s="12">
        <v>12679</v>
      </c>
      <c r="F204" s="12">
        <v>909100</v>
      </c>
      <c r="G204" s="4">
        <f>C204+[1]Novembro!G204</f>
        <v>30448910</v>
      </c>
    </row>
    <row r="205" spans="1:7" x14ac:dyDescent="0.2">
      <c r="A205" s="3" t="s">
        <v>134</v>
      </c>
      <c r="B205" s="12">
        <v>23934</v>
      </c>
      <c r="C205" s="12">
        <v>2639100</v>
      </c>
      <c r="D205" s="12">
        <v>95381</v>
      </c>
      <c r="E205" s="12">
        <v>19504</v>
      </c>
      <c r="F205" s="12">
        <v>1347700</v>
      </c>
      <c r="G205" s="4">
        <f>C205+[1]Novembro!G205</f>
        <v>13887900</v>
      </c>
    </row>
    <row r="206" spans="1:7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f>C206+[1]Novembro!G206</f>
        <v>0</v>
      </c>
    </row>
    <row r="207" spans="1:7" x14ac:dyDescent="0.2">
      <c r="A207" s="3" t="s">
        <v>218</v>
      </c>
      <c r="B207" s="4">
        <v>6976</v>
      </c>
      <c r="C207" s="4">
        <v>1119480</v>
      </c>
      <c r="D207" s="4">
        <v>11402</v>
      </c>
      <c r="E207" s="4">
        <v>2323</v>
      </c>
      <c r="F207" s="4">
        <v>853705</v>
      </c>
      <c r="G207" s="4">
        <f>C207+[1]Novembro!G207</f>
        <v>6617090</v>
      </c>
    </row>
    <row r="208" spans="1:7" x14ac:dyDescent="0.2">
      <c r="A208" s="3" t="s">
        <v>219</v>
      </c>
      <c r="B208" s="4">
        <v>9091</v>
      </c>
      <c r="C208" s="4">
        <v>5567500</v>
      </c>
      <c r="D208" s="4">
        <v>182910</v>
      </c>
      <c r="E208" s="4">
        <v>37322</v>
      </c>
      <c r="F208" s="4">
        <v>2766100</v>
      </c>
      <c r="G208" s="4">
        <f>C208+[1]Novembro!G208</f>
        <v>45032900</v>
      </c>
    </row>
    <row r="209" spans="1:10" x14ac:dyDescent="0.2">
      <c r="A209" s="3" t="s">
        <v>220</v>
      </c>
      <c r="B209" s="4">
        <v>6277</v>
      </c>
      <c r="C209" s="4">
        <v>2744700</v>
      </c>
      <c r="D209" s="4">
        <v>66891</v>
      </c>
      <c r="E209" s="4">
        <v>13659</v>
      </c>
      <c r="F209" s="4">
        <v>767400</v>
      </c>
      <c r="G209" s="4">
        <f>C209+[1]Novembro!G209</f>
        <v>39843800</v>
      </c>
    </row>
    <row r="210" spans="1:10" x14ac:dyDescent="0.2">
      <c r="A210" s="3" t="s">
        <v>221</v>
      </c>
      <c r="B210" s="4">
        <v>13775</v>
      </c>
      <c r="C210" s="4">
        <v>6684600</v>
      </c>
      <c r="D210" s="4">
        <v>113008</v>
      </c>
      <c r="E210" s="4">
        <v>23009</v>
      </c>
      <c r="F210" s="4">
        <v>2151100</v>
      </c>
      <c r="G210" s="4">
        <f>C210+[1]Novembro!G210</f>
        <v>63072500</v>
      </c>
    </row>
    <row r="211" spans="1:10" x14ac:dyDescent="0.2">
      <c r="A211" s="3" t="s">
        <v>222</v>
      </c>
      <c r="B211" s="4">
        <v>2468</v>
      </c>
      <c r="C211" s="4">
        <v>5991600</v>
      </c>
      <c r="D211" s="4">
        <v>13027</v>
      </c>
      <c r="E211" s="4">
        <v>2671</v>
      </c>
      <c r="F211" s="4">
        <v>4317300</v>
      </c>
      <c r="G211" s="4">
        <f>C211+[1]Novembro!G211</f>
        <v>50416300</v>
      </c>
    </row>
    <row r="212" spans="1:10" x14ac:dyDescent="0.2">
      <c r="A212" s="3" t="s">
        <v>223</v>
      </c>
      <c r="B212" s="4">
        <v>5855</v>
      </c>
      <c r="C212" s="4">
        <v>2691600</v>
      </c>
      <c r="D212" s="4">
        <v>45410</v>
      </c>
      <c r="E212" s="4">
        <v>9276</v>
      </c>
      <c r="F212" s="4">
        <v>721400</v>
      </c>
      <c r="G212" s="4">
        <f>C212+[1]Novembro!G212</f>
        <v>33662000</v>
      </c>
    </row>
    <row r="213" spans="1:10" x14ac:dyDescent="0.2">
      <c r="A213" s="3" t="s">
        <v>190</v>
      </c>
      <c r="B213" s="12">
        <v>271</v>
      </c>
      <c r="C213" s="12">
        <v>776600</v>
      </c>
      <c r="D213" s="12">
        <v>2616</v>
      </c>
      <c r="E213" s="12">
        <v>533</v>
      </c>
      <c r="F213" s="12">
        <v>37200</v>
      </c>
      <c r="G213" s="4">
        <f>C213+[1]Novembro!G213</f>
        <v>24220800</v>
      </c>
    </row>
    <row r="214" spans="1:10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f>C214+[1]Novembro!G214</f>
        <v>0</v>
      </c>
    </row>
    <row r="215" spans="1:10" x14ac:dyDescent="0.2">
      <c r="A215" s="3" t="s">
        <v>135</v>
      </c>
      <c r="B215" s="12">
        <v>2907</v>
      </c>
      <c r="C215" s="12">
        <v>1337300</v>
      </c>
      <c r="D215" s="12">
        <v>5270</v>
      </c>
      <c r="E215" s="12">
        <v>1070</v>
      </c>
      <c r="F215" s="12">
        <v>503300</v>
      </c>
      <c r="G215" s="4">
        <f>C215+[1]Novembro!G215</f>
        <v>10642600</v>
      </c>
    </row>
    <row r="216" spans="1:10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f>C216+[1]Novembro!G216</f>
        <v>0</v>
      </c>
    </row>
    <row r="217" spans="1:10" s="10" customFormat="1" x14ac:dyDescent="0.2">
      <c r="A217" s="3" t="s">
        <v>136</v>
      </c>
      <c r="B217" s="14">
        <v>15332</v>
      </c>
      <c r="C217" s="14">
        <v>16126600</v>
      </c>
      <c r="D217" s="14">
        <v>578644</v>
      </c>
      <c r="E217" s="14">
        <v>118228</v>
      </c>
      <c r="F217" s="14">
        <v>5357700</v>
      </c>
      <c r="G217" s="4">
        <f>C217+[1]Novembro!G217</f>
        <v>361581800</v>
      </c>
      <c r="H217" s="1"/>
      <c r="I217" s="1"/>
      <c r="J217" s="1"/>
    </row>
    <row r="218" spans="1:10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f>C218+[1]Novembro!G218</f>
        <v>114200</v>
      </c>
      <c r="H218" s="10"/>
      <c r="I218" s="10"/>
    </row>
    <row r="219" spans="1:10" x14ac:dyDescent="0.2">
      <c r="A219" s="3" t="s">
        <v>137</v>
      </c>
      <c r="B219" s="12">
        <v>8472</v>
      </c>
      <c r="C219" s="12">
        <v>1685200</v>
      </c>
      <c r="D219" s="12">
        <v>48395</v>
      </c>
      <c r="E219" s="12">
        <v>9878</v>
      </c>
      <c r="F219" s="12">
        <v>219400</v>
      </c>
      <c r="G219" s="4">
        <f>C219+[1]Novembro!G219</f>
        <v>20543300</v>
      </c>
    </row>
    <row r="220" spans="1:10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f>C220+[1]Novembro!G220</f>
        <v>0</v>
      </c>
    </row>
    <row r="221" spans="1:10" x14ac:dyDescent="0.2">
      <c r="A221" s="3" t="s">
        <v>224</v>
      </c>
      <c r="B221" s="4">
        <v>8774</v>
      </c>
      <c r="C221" s="4">
        <v>3386600</v>
      </c>
      <c r="D221" s="4">
        <v>214241</v>
      </c>
      <c r="E221" s="4">
        <v>43727</v>
      </c>
      <c r="F221" s="4">
        <v>879800</v>
      </c>
      <c r="G221" s="4">
        <f>C221+[1]Novembro!G221</f>
        <v>21961600</v>
      </c>
    </row>
    <row r="222" spans="1:10" x14ac:dyDescent="0.2">
      <c r="A222" s="3" t="s">
        <v>225</v>
      </c>
      <c r="B222" s="4">
        <v>5214</v>
      </c>
      <c r="C222" s="4">
        <v>2072300</v>
      </c>
      <c r="D222" s="4">
        <v>108957</v>
      </c>
      <c r="E222" s="4">
        <v>22218</v>
      </c>
      <c r="F222" s="4">
        <v>194800</v>
      </c>
      <c r="G222" s="4">
        <f>C222+[1]Novembro!G222</f>
        <v>18310900</v>
      </c>
    </row>
    <row r="223" spans="1:10" x14ac:dyDescent="0.2">
      <c r="A223" s="3" t="s">
        <v>138</v>
      </c>
      <c r="B223" s="12">
        <v>1570</v>
      </c>
      <c r="C223" s="12">
        <v>1528500</v>
      </c>
      <c r="D223" s="12">
        <v>13216</v>
      </c>
      <c r="E223" s="12">
        <v>2691</v>
      </c>
      <c r="F223" s="12">
        <v>222500</v>
      </c>
      <c r="G223" s="4">
        <f>C223+[1]Novembro!G223</f>
        <v>48340400</v>
      </c>
    </row>
    <row r="224" spans="1:10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f>C224+[1]Novembro!G224</f>
        <v>0</v>
      </c>
    </row>
    <row r="225" spans="1:7" x14ac:dyDescent="0.2">
      <c r="A225" s="3" t="s">
        <v>139</v>
      </c>
      <c r="B225" s="12">
        <v>63129</v>
      </c>
      <c r="C225" s="12">
        <v>16520300</v>
      </c>
      <c r="D225" s="12">
        <v>1238921</v>
      </c>
      <c r="E225" s="12">
        <v>252598</v>
      </c>
      <c r="F225" s="12">
        <v>3520400</v>
      </c>
      <c r="G225" s="4">
        <f>C225+[1]Novembro!G225</f>
        <v>204217000</v>
      </c>
    </row>
    <row r="226" spans="1:7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f>C226+[1]Novembro!G226</f>
        <v>47200</v>
      </c>
    </row>
    <row r="227" spans="1:7" x14ac:dyDescent="0.2">
      <c r="A227" s="3" t="s">
        <v>200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4">
        <f>C227+[1]Novembro!G227</f>
        <v>58444300</v>
      </c>
    </row>
    <row r="228" spans="1:7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f>C228+[1]Novembro!G228</f>
        <v>0</v>
      </c>
    </row>
    <row r="229" spans="1:7" x14ac:dyDescent="0.2">
      <c r="A229" s="3" t="s">
        <v>226</v>
      </c>
      <c r="B229" s="12">
        <v>2798</v>
      </c>
      <c r="C229" s="12">
        <v>939200</v>
      </c>
      <c r="D229" s="12">
        <v>33898</v>
      </c>
      <c r="E229" s="12">
        <v>6894</v>
      </c>
      <c r="F229" s="12">
        <v>470100</v>
      </c>
      <c r="G229" s="4">
        <f>C229+[1]Novembro!G229</f>
        <v>5763500</v>
      </c>
    </row>
    <row r="230" spans="1:7" x14ac:dyDescent="0.2">
      <c r="A230" s="15" t="s">
        <v>126</v>
      </c>
      <c r="B230" s="16">
        <f>SUM(B192:B229)</f>
        <v>234425</v>
      </c>
      <c r="C230" s="16">
        <f>SUM(C192:C229)</f>
        <v>113448980</v>
      </c>
      <c r="D230" s="16">
        <f>SUM(D192:D229)</f>
        <v>3630510</v>
      </c>
      <c r="E230" s="16">
        <f>SUM(E193:E229)</f>
        <v>715224</v>
      </c>
      <c r="F230" s="16">
        <f>SUM(F192:F229)</f>
        <v>41348505</v>
      </c>
      <c r="G230" s="16">
        <f>SUM(G191:G229)</f>
        <v>1437638800</v>
      </c>
    </row>
    <row r="231" spans="1:7" ht="13.5" thickBot="1" x14ac:dyDescent="0.25">
      <c r="A231" s="15" t="s">
        <v>59</v>
      </c>
      <c r="B231" s="16">
        <f t="shared" ref="B231:G231" si="5">SUM(B190,B142,B140,B67,B26,B230)</f>
        <v>4688510</v>
      </c>
      <c r="C231" s="16">
        <f t="shared" si="5"/>
        <v>609037588</v>
      </c>
      <c r="D231" s="16">
        <f t="shared" si="5"/>
        <v>7247993112.8010302</v>
      </c>
      <c r="E231" s="16">
        <f t="shared" si="5"/>
        <v>1463449819.4435999</v>
      </c>
      <c r="F231" s="16">
        <f t="shared" si="5"/>
        <v>156561724</v>
      </c>
      <c r="G231" s="16">
        <f t="shared" si="5"/>
        <v>4523493721</v>
      </c>
    </row>
    <row r="232" spans="1:7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7" x14ac:dyDescent="0.2">
      <c r="A233" s="3" t="s">
        <v>115</v>
      </c>
      <c r="B233" s="1">
        <v>70</v>
      </c>
      <c r="C233" s="24">
        <v>1692.288796</v>
      </c>
      <c r="D233" s="25">
        <v>84614.439799999993</v>
      </c>
      <c r="E233" s="13">
        <v>17477.627868547701</v>
      </c>
      <c r="F233" s="17">
        <v>239308</v>
      </c>
      <c r="G233" s="19">
        <v>21558985</v>
      </c>
    </row>
    <row r="234" spans="1:7" x14ac:dyDescent="0.2">
      <c r="A234" s="3" t="s">
        <v>119</v>
      </c>
      <c r="B234" s="1">
        <v>13</v>
      </c>
      <c r="C234" s="24">
        <v>33756.6</v>
      </c>
      <c r="D234" s="25">
        <v>1687830</v>
      </c>
      <c r="E234" s="13">
        <v>348631.56590172002</v>
      </c>
      <c r="F234" s="17">
        <v>469422</v>
      </c>
      <c r="G234" s="19">
        <v>14146527</v>
      </c>
    </row>
    <row r="235" spans="1:7" x14ac:dyDescent="0.2">
      <c r="A235" s="3" t="s">
        <v>61</v>
      </c>
      <c r="B235" s="1" t="s">
        <v>237</v>
      </c>
      <c r="C235" s="24" t="s">
        <v>237</v>
      </c>
      <c r="D235" s="25" t="s">
        <v>237</v>
      </c>
      <c r="E235" s="13" t="s">
        <v>237</v>
      </c>
      <c r="F235" s="17" t="s">
        <v>237</v>
      </c>
      <c r="G235" s="19"/>
    </row>
    <row r="236" spans="1:7" x14ac:dyDescent="0.2">
      <c r="A236" s="3" t="s">
        <v>62</v>
      </c>
      <c r="B236" s="1" t="s">
        <v>237</v>
      </c>
      <c r="C236" s="24" t="s">
        <v>237</v>
      </c>
      <c r="D236" s="25" t="s">
        <v>237</v>
      </c>
      <c r="E236" s="13" t="s">
        <v>237</v>
      </c>
      <c r="F236" s="17" t="s">
        <v>237</v>
      </c>
      <c r="G236" s="19"/>
    </row>
    <row r="237" spans="1:7" x14ac:dyDescent="0.2">
      <c r="A237" s="3" t="s">
        <v>118</v>
      </c>
      <c r="B237" s="1" t="s">
        <v>237</v>
      </c>
      <c r="C237" s="24" t="s">
        <v>237</v>
      </c>
      <c r="D237" s="25" t="s">
        <v>237</v>
      </c>
      <c r="E237" s="13" t="s">
        <v>237</v>
      </c>
      <c r="F237" s="17">
        <v>4813</v>
      </c>
      <c r="G237" s="19">
        <v>637529</v>
      </c>
    </row>
    <row r="238" spans="1:7" x14ac:dyDescent="0.2">
      <c r="A238" s="3" t="s">
        <v>63</v>
      </c>
      <c r="B238" s="1" t="s">
        <v>237</v>
      </c>
      <c r="C238" s="24" t="s">
        <v>237</v>
      </c>
      <c r="D238" s="25" t="s">
        <v>237</v>
      </c>
      <c r="E238" s="13" t="s">
        <v>237</v>
      </c>
      <c r="F238" s="17">
        <v>80603</v>
      </c>
      <c r="G238" s="19">
        <v>5954276</v>
      </c>
    </row>
    <row r="239" spans="1:7" x14ac:dyDescent="0.2">
      <c r="A239" s="3" t="s">
        <v>64</v>
      </c>
      <c r="B239" s="1">
        <v>87</v>
      </c>
      <c r="C239" s="24">
        <v>1219.5999999999999</v>
      </c>
      <c r="D239" s="25">
        <v>60980</v>
      </c>
      <c r="E239" s="13">
        <v>12595.7903868795</v>
      </c>
      <c r="F239" s="17">
        <v>94567</v>
      </c>
      <c r="G239" s="19">
        <v>18245619</v>
      </c>
    </row>
    <row r="240" spans="1:7" x14ac:dyDescent="0.2">
      <c r="A240" s="3" t="s">
        <v>198</v>
      </c>
      <c r="B240" s="1" t="s">
        <v>237</v>
      </c>
      <c r="C240" s="24" t="s">
        <v>237</v>
      </c>
      <c r="D240" s="25" t="s">
        <v>237</v>
      </c>
      <c r="E240" s="13" t="s">
        <v>237</v>
      </c>
      <c r="F240" s="17">
        <v>19918</v>
      </c>
      <c r="G240" s="19">
        <v>184634</v>
      </c>
    </row>
    <row r="241" spans="1:7" x14ac:dyDescent="0.2">
      <c r="A241" s="3" t="s">
        <v>120</v>
      </c>
      <c r="B241" s="1">
        <v>11</v>
      </c>
      <c r="C241" s="24">
        <v>297880.01383760001</v>
      </c>
      <c r="D241" s="25">
        <v>14894000.691880001</v>
      </c>
      <c r="E241" s="13">
        <v>3076446.5519343899</v>
      </c>
      <c r="F241" s="17">
        <v>1177532</v>
      </c>
      <c r="G241" s="19">
        <v>52136485</v>
      </c>
    </row>
    <row r="242" spans="1:7" x14ac:dyDescent="0.2">
      <c r="A242" s="3" t="s">
        <v>116</v>
      </c>
      <c r="B242" s="1" t="s">
        <v>237</v>
      </c>
      <c r="C242" s="24" t="s">
        <v>237</v>
      </c>
      <c r="D242" s="25" t="s">
        <v>237</v>
      </c>
      <c r="E242" s="13" t="s">
        <v>237</v>
      </c>
      <c r="F242" s="17" t="s">
        <v>237</v>
      </c>
      <c r="G242" s="19"/>
    </row>
    <row r="243" spans="1:7" x14ac:dyDescent="0.2">
      <c r="A243" s="3" t="s">
        <v>65</v>
      </c>
      <c r="B243" s="1">
        <v>2</v>
      </c>
      <c r="C243" s="24">
        <v>4.3463599999999998</v>
      </c>
      <c r="D243" s="25">
        <v>217.31800000000001</v>
      </c>
      <c r="E243" s="13">
        <v>44.888356433189401</v>
      </c>
      <c r="F243" s="17">
        <v>5283</v>
      </c>
      <c r="G243" s="19">
        <v>66421</v>
      </c>
    </row>
    <row r="244" spans="1:7" x14ac:dyDescent="0.2">
      <c r="A244" s="3" t="s">
        <v>123</v>
      </c>
      <c r="B244" s="1" t="s">
        <v>237</v>
      </c>
      <c r="C244" s="13" t="s">
        <v>237</v>
      </c>
      <c r="D244" s="25" t="s">
        <v>237</v>
      </c>
      <c r="E244" s="13" t="s">
        <v>237</v>
      </c>
      <c r="F244" s="4" t="s">
        <v>237</v>
      </c>
      <c r="G244" s="19"/>
    </row>
    <row r="245" spans="1:7" x14ac:dyDescent="0.2">
      <c r="A245" s="3" t="s">
        <v>101</v>
      </c>
      <c r="B245" s="1" t="s">
        <v>237</v>
      </c>
      <c r="C245" s="13" t="s">
        <v>237</v>
      </c>
      <c r="D245" s="25" t="s">
        <v>237</v>
      </c>
      <c r="E245" s="13" t="s">
        <v>237</v>
      </c>
      <c r="F245" s="4">
        <v>508</v>
      </c>
      <c r="G245" s="19">
        <v>13888</v>
      </c>
    </row>
    <row r="246" spans="1:7" x14ac:dyDescent="0.2">
      <c r="A246" s="3" t="s">
        <v>122</v>
      </c>
      <c r="B246" s="1" t="s">
        <v>237</v>
      </c>
      <c r="C246" s="13" t="s">
        <v>237</v>
      </c>
      <c r="D246" s="25" t="s">
        <v>237</v>
      </c>
      <c r="E246" s="13" t="s">
        <v>237</v>
      </c>
      <c r="F246" s="4" t="s">
        <v>237</v>
      </c>
      <c r="G246" s="19"/>
    </row>
    <row r="247" spans="1:7" x14ac:dyDescent="0.2">
      <c r="A247" s="3" t="s">
        <v>121</v>
      </c>
      <c r="B247" s="1" t="s">
        <v>237</v>
      </c>
      <c r="C247" s="13" t="s">
        <v>237</v>
      </c>
      <c r="D247" s="25" t="s">
        <v>237</v>
      </c>
      <c r="E247" s="13" t="s">
        <v>237</v>
      </c>
      <c r="F247" s="4" t="s">
        <v>237</v>
      </c>
      <c r="G247" s="19"/>
    </row>
    <row r="248" spans="1:7" x14ac:dyDescent="0.2">
      <c r="A248" s="3" t="s">
        <v>117</v>
      </c>
      <c r="B248" s="1" t="s">
        <v>237</v>
      </c>
      <c r="C248" s="13" t="s">
        <v>237</v>
      </c>
      <c r="D248" s="25" t="s">
        <v>237</v>
      </c>
      <c r="E248" s="13" t="s">
        <v>237</v>
      </c>
      <c r="F248" s="4" t="s">
        <v>237</v>
      </c>
      <c r="G248" s="19"/>
    </row>
    <row r="249" spans="1:7" x14ac:dyDescent="0.2">
      <c r="A249" s="15" t="s">
        <v>66</v>
      </c>
      <c r="B249" s="16">
        <v>100</v>
      </c>
      <c r="C249" s="16">
        <v>299103.96019760001</v>
      </c>
      <c r="D249" s="16">
        <v>14955198.009880001</v>
      </c>
      <c r="E249" s="16">
        <v>3089087.2306777025</v>
      </c>
      <c r="F249" s="16">
        <v>2091954</v>
      </c>
      <c r="G249" s="16">
        <v>112944364</v>
      </c>
    </row>
    <row r="250" spans="1:7" x14ac:dyDescent="0.2">
      <c r="A250" s="3" t="s">
        <v>67</v>
      </c>
      <c r="B250" s="18">
        <v>134</v>
      </c>
      <c r="C250" s="24">
        <v>627.51770539999995</v>
      </c>
      <c r="D250" s="25">
        <v>151900.07335765101</v>
      </c>
      <c r="E250" s="24">
        <v>31375.885269999999</v>
      </c>
      <c r="F250" s="26">
        <v>10027</v>
      </c>
      <c r="G250" s="26">
        <v>922005</v>
      </c>
    </row>
    <row r="251" spans="1:7" x14ac:dyDescent="0.2">
      <c r="A251" s="3" t="s">
        <v>68</v>
      </c>
      <c r="B251" s="1">
        <v>327</v>
      </c>
      <c r="C251" s="24">
        <v>748.56094840000003</v>
      </c>
      <c r="D251" s="25">
        <v>181200.40597444601</v>
      </c>
      <c r="E251" s="24">
        <v>37428.047420000003</v>
      </c>
      <c r="F251" s="26">
        <v>4192</v>
      </c>
      <c r="G251" s="26">
        <v>284345</v>
      </c>
    </row>
    <row r="252" spans="1:7" x14ac:dyDescent="0.2">
      <c r="A252" s="3" t="s">
        <v>69</v>
      </c>
      <c r="B252" s="1">
        <v>169</v>
      </c>
      <c r="C252" s="24">
        <v>1272</v>
      </c>
      <c r="D252" s="25">
        <v>162914.51582999999</v>
      </c>
      <c r="E252" s="24">
        <v>33650.9854439923</v>
      </c>
      <c r="F252" s="26">
        <v>15986</v>
      </c>
      <c r="G252" s="26">
        <v>5184776</v>
      </c>
    </row>
    <row r="253" spans="1:7" x14ac:dyDescent="0.2">
      <c r="A253" s="3" t="s">
        <v>70</v>
      </c>
      <c r="B253" s="1">
        <v>115</v>
      </c>
      <c r="C253" s="24">
        <v>392</v>
      </c>
      <c r="D253" s="25">
        <v>47383.054479999999</v>
      </c>
      <c r="E253" s="24">
        <v>9787.2584801602807</v>
      </c>
      <c r="F253" s="17">
        <v>8374</v>
      </c>
      <c r="G253" s="26">
        <v>1545595</v>
      </c>
    </row>
    <row r="254" spans="1:7" x14ac:dyDescent="0.2">
      <c r="A254" s="3" t="s">
        <v>71</v>
      </c>
      <c r="B254" s="1" t="s">
        <v>237</v>
      </c>
      <c r="C254" s="24" t="s">
        <v>237</v>
      </c>
      <c r="D254" s="25" t="s">
        <v>237</v>
      </c>
      <c r="E254" s="24" t="s">
        <v>237</v>
      </c>
      <c r="F254" s="4"/>
      <c r="G254" s="26">
        <v>6</v>
      </c>
    </row>
    <row r="255" spans="1:7" x14ac:dyDescent="0.2">
      <c r="A255" s="3" t="s">
        <v>72</v>
      </c>
      <c r="B255" s="1" t="s">
        <v>237</v>
      </c>
      <c r="C255" s="24" t="s">
        <v>237</v>
      </c>
      <c r="D255" s="25" t="s">
        <v>237</v>
      </c>
      <c r="E255" s="24" t="s">
        <v>237</v>
      </c>
      <c r="F255" s="4"/>
      <c r="G255" s="26">
        <v>0</v>
      </c>
    </row>
    <row r="256" spans="1:7" x14ac:dyDescent="0.2">
      <c r="A256" s="3" t="s">
        <v>73</v>
      </c>
      <c r="B256" s="1">
        <v>1641</v>
      </c>
      <c r="C256" s="24">
        <v>4876202</v>
      </c>
      <c r="D256" s="25">
        <v>645042.07003159996</v>
      </c>
      <c r="E256" s="24">
        <v>133237.368068824</v>
      </c>
      <c r="F256" s="17">
        <v>980018</v>
      </c>
      <c r="G256" s="26">
        <v>65344269</v>
      </c>
    </row>
    <row r="257" spans="1:7" x14ac:dyDescent="0.2">
      <c r="A257" s="3" t="s">
        <v>74</v>
      </c>
      <c r="B257" s="1">
        <v>4410</v>
      </c>
      <c r="C257" s="24">
        <v>7724972</v>
      </c>
      <c r="D257" s="25">
        <v>923484.52916799998</v>
      </c>
      <c r="E257" s="24">
        <v>190751.353803317</v>
      </c>
      <c r="F257" s="17">
        <v>435832</v>
      </c>
      <c r="G257" s="26">
        <v>12943963</v>
      </c>
    </row>
    <row r="258" spans="1:7" x14ac:dyDescent="0.2">
      <c r="A258" s="3" t="s">
        <v>75</v>
      </c>
      <c r="B258" s="1">
        <v>21</v>
      </c>
      <c r="C258" s="24">
        <v>307</v>
      </c>
      <c r="D258" s="25">
        <v>123895.80103</v>
      </c>
      <c r="E258" s="24">
        <v>25591.432266126802</v>
      </c>
      <c r="F258" s="17">
        <v>5015</v>
      </c>
      <c r="G258" s="26">
        <v>7199003</v>
      </c>
    </row>
    <row r="259" spans="1:7" x14ac:dyDescent="0.2">
      <c r="A259" s="3" t="s">
        <v>76</v>
      </c>
      <c r="B259" s="1" t="s">
        <v>237</v>
      </c>
      <c r="C259" s="24" t="s">
        <v>237</v>
      </c>
      <c r="D259" s="25" t="s">
        <v>237</v>
      </c>
      <c r="E259" s="24" t="s">
        <v>237</v>
      </c>
      <c r="F259" s="17">
        <v>2196</v>
      </c>
      <c r="G259" s="26">
        <v>1827757</v>
      </c>
    </row>
    <row r="260" spans="1:7" x14ac:dyDescent="0.2">
      <c r="A260" s="3" t="s">
        <v>124</v>
      </c>
      <c r="B260" s="1">
        <v>28331</v>
      </c>
      <c r="C260" s="24">
        <v>199892576</v>
      </c>
      <c r="D260" s="25">
        <v>4325170.1897055497</v>
      </c>
      <c r="E260" s="24">
        <v>893390.24429503502</v>
      </c>
      <c r="F260" s="17">
        <v>64639119</v>
      </c>
      <c r="G260" s="26">
        <v>2844278445</v>
      </c>
    </row>
    <row r="261" spans="1:7" x14ac:dyDescent="0.2">
      <c r="A261" s="3" t="s">
        <v>125</v>
      </c>
      <c r="B261" s="1">
        <v>18021</v>
      </c>
      <c r="C261" s="24">
        <v>118721879</v>
      </c>
      <c r="D261" s="25">
        <v>2577895.2335244701</v>
      </c>
      <c r="E261" s="24">
        <v>532479.96065611904</v>
      </c>
      <c r="F261" s="17">
        <v>25141487</v>
      </c>
      <c r="G261" s="26">
        <v>3086894627</v>
      </c>
    </row>
    <row r="262" spans="1:7" x14ac:dyDescent="0.2">
      <c r="A262" s="3" t="s">
        <v>211</v>
      </c>
      <c r="B262" s="1" t="s">
        <v>237</v>
      </c>
      <c r="C262" s="24" t="s">
        <v>237</v>
      </c>
      <c r="D262" s="25" t="s">
        <v>237</v>
      </c>
      <c r="E262" s="24" t="s">
        <v>237</v>
      </c>
      <c r="F262" s="17">
        <v>3142000</v>
      </c>
      <c r="G262" s="26">
        <v>15726000</v>
      </c>
    </row>
    <row r="263" spans="1:7" x14ac:dyDescent="0.2">
      <c r="A263" s="15" t="s">
        <v>77</v>
      </c>
      <c r="B263" s="16">
        <v>53169</v>
      </c>
      <c r="C263" s="16">
        <v>331218976.07865381</v>
      </c>
      <c r="D263" s="16">
        <v>9138885.8731017169</v>
      </c>
      <c r="E263" s="16">
        <v>1887692.5357035743</v>
      </c>
      <c r="F263" s="16">
        <v>94384246</v>
      </c>
      <c r="G263" s="16">
        <v>6042150791</v>
      </c>
    </row>
    <row r="264" spans="1:7" x14ac:dyDescent="0.2">
      <c r="A264" s="3" t="s">
        <v>78</v>
      </c>
      <c r="B264" s="1">
        <v>17</v>
      </c>
      <c r="C264" s="24">
        <v>191.64168799999999</v>
      </c>
      <c r="D264" s="25">
        <v>46808.482294000001</v>
      </c>
      <c r="E264" s="24">
        <v>9668.5770958213707</v>
      </c>
      <c r="F264" s="4">
        <v>25712</v>
      </c>
      <c r="G264" s="19">
        <v>149730</v>
      </c>
    </row>
    <row r="265" spans="1:7" x14ac:dyDescent="0.2">
      <c r="A265" s="3" t="s">
        <v>112</v>
      </c>
      <c r="C265" s="13"/>
      <c r="D265" s="4"/>
      <c r="E265" s="13"/>
      <c r="F265" s="4"/>
      <c r="G265" s="31"/>
    </row>
    <row r="266" spans="1:7" x14ac:dyDescent="0.2">
      <c r="A266" s="15" t="s">
        <v>114</v>
      </c>
      <c r="B266" s="20">
        <f t="shared" ref="B266:F266" si="6">SUM(B264:B265)</f>
        <v>17</v>
      </c>
      <c r="C266" s="20">
        <f t="shared" si="6"/>
        <v>191.64168799999999</v>
      </c>
      <c r="D266" s="20">
        <f t="shared" si="6"/>
        <v>46808.482294000001</v>
      </c>
      <c r="E266" s="20">
        <f t="shared" si="6"/>
        <v>9668.5770958213707</v>
      </c>
      <c r="F266" s="20">
        <f t="shared" si="6"/>
        <v>25712</v>
      </c>
      <c r="G266" s="20">
        <f>SUM(G264:G265)</f>
        <v>149730</v>
      </c>
    </row>
    <row r="267" spans="1:7" ht="13.5" thickBot="1" x14ac:dyDescent="0.25">
      <c r="A267" s="15" t="s">
        <v>79</v>
      </c>
      <c r="B267" s="20">
        <f>B266+B263+B249</f>
        <v>53286</v>
      </c>
      <c r="C267" s="20">
        <f t="shared" ref="C267:F267" si="7">C266+C263+C249</f>
        <v>331518271.68053943</v>
      </c>
      <c r="D267" s="20">
        <f t="shared" si="7"/>
        <v>24140892.365275718</v>
      </c>
      <c r="E267" s="20">
        <f t="shared" si="7"/>
        <v>4986448.3434770983</v>
      </c>
      <c r="F267" s="20">
        <f t="shared" si="7"/>
        <v>96501912</v>
      </c>
      <c r="G267" s="20">
        <f>G266+G263+G249</f>
        <v>6155244885</v>
      </c>
    </row>
    <row r="268" spans="1:7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7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7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7" x14ac:dyDescent="0.2">
      <c r="A271" s="3" t="s">
        <v>83</v>
      </c>
      <c r="B271" s="4">
        <v>633</v>
      </c>
      <c r="C271" s="4">
        <v>2313</v>
      </c>
      <c r="D271" s="4">
        <v>6577</v>
      </c>
      <c r="E271" s="4">
        <v>1344</v>
      </c>
      <c r="F271" s="4">
        <v>0</v>
      </c>
      <c r="G271" s="4">
        <f>C271+[1]Novembro!G271</f>
        <v>20552</v>
      </c>
    </row>
    <row r="272" spans="1:7" x14ac:dyDescent="0.2">
      <c r="A272" s="3" t="s">
        <v>84</v>
      </c>
      <c r="B272" s="4">
        <v>269</v>
      </c>
      <c r="C272" s="4">
        <v>5867</v>
      </c>
      <c r="D272" s="4">
        <v>375</v>
      </c>
      <c r="E272" s="4">
        <v>77</v>
      </c>
      <c r="F272" s="4">
        <v>0</v>
      </c>
      <c r="G272" s="4">
        <f>C272+[1]Novembro!G272</f>
        <v>66827</v>
      </c>
    </row>
    <row r="273" spans="1:7" x14ac:dyDescent="0.2">
      <c r="A273" s="3" t="s">
        <v>85</v>
      </c>
      <c r="B273" s="4">
        <v>72857104</v>
      </c>
      <c r="C273" s="4">
        <v>266462469</v>
      </c>
      <c r="D273" s="4">
        <v>6947126915</v>
      </c>
      <c r="E273" s="4">
        <v>1416600520</v>
      </c>
      <c r="F273" s="4">
        <v>940779</v>
      </c>
      <c r="G273" s="4">
        <f>C273+[1]Novembro!G273</f>
        <v>3833531615</v>
      </c>
    </row>
    <row r="274" spans="1:7" x14ac:dyDescent="0.2">
      <c r="A274" s="3" t="s">
        <v>111</v>
      </c>
      <c r="B274" s="4">
        <v>27831</v>
      </c>
      <c r="C274" s="4">
        <v>771958</v>
      </c>
      <c r="D274" s="4">
        <v>19729260</v>
      </c>
      <c r="E274" s="4">
        <v>4031563</v>
      </c>
      <c r="F274" s="4">
        <v>0</v>
      </c>
      <c r="G274" s="4">
        <f>C274+[1]Novembro!G274</f>
        <v>6215480</v>
      </c>
    </row>
    <row r="275" spans="1:7" x14ac:dyDescent="0.2">
      <c r="A275" s="3" t="s">
        <v>179</v>
      </c>
      <c r="B275" s="4">
        <v>12028865</v>
      </c>
      <c r="C275" s="4">
        <v>47960356</v>
      </c>
      <c r="D275" s="4">
        <v>2353780454</v>
      </c>
      <c r="E275" s="4">
        <v>480084795</v>
      </c>
      <c r="F275" s="4">
        <v>2131878</v>
      </c>
      <c r="G275" s="4">
        <f>C275+[1]Novembro!G275</f>
        <v>716723669</v>
      </c>
    </row>
    <row r="276" spans="1:7" x14ac:dyDescent="0.2">
      <c r="A276" s="3" t="s">
        <v>148</v>
      </c>
      <c r="B276" s="4">
        <v>6</v>
      </c>
      <c r="C276" s="4">
        <v>560</v>
      </c>
      <c r="D276" s="4">
        <v>565</v>
      </c>
      <c r="E276" s="4">
        <v>114</v>
      </c>
      <c r="F276" s="4">
        <v>656</v>
      </c>
      <c r="G276" s="4">
        <f>C276+[1]Novembro!G276</f>
        <v>8739</v>
      </c>
    </row>
    <row r="277" spans="1:7" x14ac:dyDescent="0.2">
      <c r="A277" s="3" t="s">
        <v>44</v>
      </c>
      <c r="B277" s="4">
        <v>1</v>
      </c>
      <c r="C277" s="4">
        <v>57</v>
      </c>
      <c r="D277" s="4">
        <v>2366</v>
      </c>
      <c r="E277" s="4">
        <v>481</v>
      </c>
      <c r="F277" s="4">
        <v>0</v>
      </c>
      <c r="G277" s="4">
        <f>C277+[1]Novembro!G277</f>
        <v>2139</v>
      </c>
    </row>
    <row r="278" spans="1:7" x14ac:dyDescent="0.2">
      <c r="A278" s="3" t="s">
        <v>149</v>
      </c>
      <c r="B278" s="4">
        <v>6</v>
      </c>
      <c r="C278" s="4">
        <v>714</v>
      </c>
      <c r="D278" s="4">
        <v>59</v>
      </c>
      <c r="E278" s="4">
        <v>12</v>
      </c>
      <c r="F278" s="4">
        <v>770</v>
      </c>
      <c r="G278" s="4">
        <f>C278+[1]Novembro!G278</f>
        <v>13272</v>
      </c>
    </row>
    <row r="279" spans="1:7" x14ac:dyDescent="0.2">
      <c r="A279" s="3" t="s">
        <v>108</v>
      </c>
      <c r="B279" s="4">
        <v>2</v>
      </c>
      <c r="C279" s="4">
        <v>58</v>
      </c>
      <c r="D279" s="4">
        <v>3298</v>
      </c>
      <c r="E279" s="4">
        <v>671</v>
      </c>
      <c r="F279" s="4">
        <v>0</v>
      </c>
      <c r="G279" s="4">
        <f>C279+[1]Novembro!G279</f>
        <v>4518</v>
      </c>
    </row>
    <row r="280" spans="1:7" x14ac:dyDescent="0.2">
      <c r="A280" s="3" t="s">
        <v>110</v>
      </c>
      <c r="B280" s="4">
        <v>45447</v>
      </c>
      <c r="C280" s="4">
        <v>641142</v>
      </c>
      <c r="D280" s="4">
        <v>11542479.908200001</v>
      </c>
      <c r="E280" s="4">
        <v>6339328</v>
      </c>
      <c r="F280" s="4">
        <v>0</v>
      </c>
      <c r="G280" s="4">
        <f>C280+[1]Novembro!G280</f>
        <v>4184402</v>
      </c>
    </row>
    <row r="281" spans="1:7" x14ac:dyDescent="0.2">
      <c r="A281" s="3" t="s">
        <v>150</v>
      </c>
      <c r="B281" s="4">
        <v>117482</v>
      </c>
      <c r="C281" s="4">
        <v>338522</v>
      </c>
      <c r="D281" s="4">
        <v>19496957</v>
      </c>
      <c r="E281" s="4">
        <v>3973226</v>
      </c>
      <c r="F281" s="4">
        <v>19769</v>
      </c>
      <c r="G281" s="4">
        <f>C281+[1]Novembro!G281</f>
        <v>4393560</v>
      </c>
    </row>
    <row r="282" spans="1:7" x14ac:dyDescent="0.2">
      <c r="A282" s="3" t="s">
        <v>188</v>
      </c>
      <c r="B282" s="4">
        <v>575</v>
      </c>
      <c r="C282" s="4">
        <v>19810</v>
      </c>
      <c r="D282" s="4">
        <v>1141930</v>
      </c>
      <c r="E282" s="4">
        <v>233347</v>
      </c>
      <c r="F282" s="4">
        <v>0</v>
      </c>
      <c r="G282" s="4">
        <f>C282+[1]Novembro!G282</f>
        <v>70176</v>
      </c>
    </row>
    <row r="283" spans="1:7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f>C283+[1]Novembro!G283</f>
        <v>0</v>
      </c>
    </row>
    <row r="284" spans="1:7" x14ac:dyDescent="0.2">
      <c r="A284" s="15" t="s">
        <v>87</v>
      </c>
      <c r="B284" s="21">
        <f>SUM(B271:B283)</f>
        <v>85078221</v>
      </c>
      <c r="C284" s="21">
        <f t="shared" ref="C284:F284" si="8">SUM(C271:C283)</f>
        <v>316203826</v>
      </c>
      <c r="D284" s="21">
        <f t="shared" si="8"/>
        <v>9352831235.9081993</v>
      </c>
      <c r="E284" s="21">
        <f t="shared" si="8"/>
        <v>1911265478</v>
      </c>
      <c r="F284" s="21">
        <f t="shared" si="8"/>
        <v>3093852</v>
      </c>
      <c r="G284" s="21">
        <f>SUM(G271:G283)</f>
        <v>4565234949</v>
      </c>
    </row>
    <row r="285" spans="1:7" x14ac:dyDescent="0.2">
      <c r="A285" s="15" t="s">
        <v>88</v>
      </c>
      <c r="B285" s="21">
        <f t="shared" ref="B285:F285" si="9">SUM(B284,B269,B267,B231)</f>
        <v>89820017</v>
      </c>
      <c r="C285" s="21">
        <f t="shared" si="9"/>
        <v>1256759685.6805394</v>
      </c>
      <c r="D285" s="21">
        <f t="shared" si="9"/>
        <v>16624965241.074505</v>
      </c>
      <c r="E285" s="21">
        <f t="shared" si="9"/>
        <v>3379701745.787077</v>
      </c>
      <c r="F285" s="21">
        <f t="shared" si="9"/>
        <v>256157488</v>
      </c>
      <c r="G285" s="21">
        <f>SUM(G284,G269,G267,G231)</f>
        <v>15243973555</v>
      </c>
    </row>
    <row r="286" spans="1:7" x14ac:dyDescent="0.2">
      <c r="A286" s="15" t="s">
        <v>89</v>
      </c>
      <c r="B286" s="21">
        <f t="shared" ref="B286:F286" si="10">B285-B284</f>
        <v>4741796</v>
      </c>
      <c r="C286" s="21">
        <f t="shared" si="10"/>
        <v>940555859.68053937</v>
      </c>
      <c r="D286" s="21">
        <f t="shared" si="10"/>
        <v>7272134005.1663055</v>
      </c>
      <c r="E286" s="21">
        <f t="shared" si="10"/>
        <v>1468436267.787077</v>
      </c>
      <c r="F286" s="21">
        <f t="shared" si="10"/>
        <v>253063636</v>
      </c>
      <c r="G286" s="21">
        <f>G285-G284</f>
        <v>10678738606</v>
      </c>
    </row>
    <row r="287" spans="1:7" x14ac:dyDescent="0.2">
      <c r="B287" s="22"/>
      <c r="C287" s="22"/>
      <c r="D287" s="22"/>
      <c r="E287" s="22"/>
      <c r="F287" s="22"/>
      <c r="G287" s="22"/>
    </row>
    <row r="288" spans="1:7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A134-3D46-4F3B-B66A-E693DC07D622}">
  <dimension ref="A1"/>
  <sheetViews>
    <sheetView workbookViewId="0">
      <selection activeCell="E13" sqref="E1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426F-C5B3-410B-851C-284D8C9F2A26}">
  <dimension ref="A1:K279"/>
  <sheetViews>
    <sheetView showGridLines="0" zoomScaleNormal="10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229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442995</v>
      </c>
      <c r="C4" s="4">
        <v>2857800</v>
      </c>
      <c r="D4" s="4">
        <v>312835490</v>
      </c>
      <c r="E4" s="4">
        <v>60600529</v>
      </c>
      <c r="F4" s="4">
        <v>340809</v>
      </c>
      <c r="G4" s="4">
        <v>5907595</v>
      </c>
      <c r="H4" s="5"/>
    </row>
    <row r="5" spans="1:9" x14ac:dyDescent="0.2">
      <c r="A5" s="3" t="s">
        <v>7</v>
      </c>
      <c r="B5" s="4">
        <v>13637</v>
      </c>
      <c r="C5" s="4">
        <v>965940</v>
      </c>
      <c r="D5" s="4">
        <v>105821148.73</v>
      </c>
      <c r="E5" s="4">
        <v>20425854.685200002</v>
      </c>
      <c r="F5" s="4">
        <v>0</v>
      </c>
      <c r="G5" s="4">
        <v>965940</v>
      </c>
      <c r="H5" s="5"/>
      <c r="I5" s="4"/>
    </row>
    <row r="6" spans="1:9" x14ac:dyDescent="0.2">
      <c r="A6" s="3" t="s">
        <v>8</v>
      </c>
      <c r="B6" s="4">
        <v>17</v>
      </c>
      <c r="C6" s="4">
        <v>223</v>
      </c>
      <c r="D6" s="4">
        <v>41576</v>
      </c>
      <c r="E6" s="4">
        <v>8210</v>
      </c>
      <c r="F6" s="4">
        <v>3459</v>
      </c>
      <c r="G6" s="4">
        <v>7374</v>
      </c>
      <c r="H6" s="5"/>
    </row>
    <row r="7" spans="1:9" ht="14.25" customHeight="1" x14ac:dyDescent="0.2">
      <c r="A7" s="3" t="s">
        <v>9</v>
      </c>
      <c r="B7" s="4">
        <v>18547</v>
      </c>
      <c r="C7" s="4">
        <v>43317</v>
      </c>
      <c r="D7" s="4">
        <v>45854248</v>
      </c>
      <c r="E7" s="4">
        <v>8873574</v>
      </c>
      <c r="F7" s="4">
        <v>13223</v>
      </c>
      <c r="G7" s="4">
        <v>81313</v>
      </c>
      <c r="H7" s="5"/>
    </row>
    <row r="8" spans="1:9" x14ac:dyDescent="0.2">
      <c r="A8" s="3" t="s">
        <v>3</v>
      </c>
      <c r="B8" s="4">
        <v>14</v>
      </c>
      <c r="C8" s="4">
        <v>333</v>
      </c>
      <c r="D8" s="4">
        <v>7632</v>
      </c>
      <c r="E8" s="4">
        <v>1470</v>
      </c>
      <c r="F8" s="4">
        <v>6018</v>
      </c>
      <c r="G8" s="4">
        <v>10681</v>
      </c>
      <c r="H8" s="5"/>
    </row>
    <row r="9" spans="1:9" x14ac:dyDescent="0.2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/>
    </row>
    <row r="10" spans="1:9" x14ac:dyDescent="0.2">
      <c r="A10" s="3" t="s">
        <v>5</v>
      </c>
      <c r="B10" s="4">
        <v>119</v>
      </c>
      <c r="C10" s="4">
        <v>4992</v>
      </c>
      <c r="D10" s="4">
        <v>59487</v>
      </c>
      <c r="E10" s="4">
        <v>11519</v>
      </c>
      <c r="F10" s="4">
        <v>11713</v>
      </c>
      <c r="G10" s="4">
        <v>18878</v>
      </c>
      <c r="H10" s="5"/>
    </row>
    <row r="11" spans="1:9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/>
    </row>
    <row r="12" spans="1:9" x14ac:dyDescent="0.2">
      <c r="A12" s="3" t="s">
        <v>7</v>
      </c>
      <c r="B12" s="4">
        <v>7</v>
      </c>
      <c r="C12" s="4">
        <v>44</v>
      </c>
      <c r="D12" s="4">
        <v>45993.130729999997</v>
      </c>
      <c r="E12" s="4">
        <v>8818.0750000000007</v>
      </c>
      <c r="F12" s="4">
        <v>0</v>
      </c>
      <c r="G12" s="4">
        <v>44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33</v>
      </c>
      <c r="C21" s="4">
        <v>422</v>
      </c>
      <c r="D21" s="4">
        <v>98281</v>
      </c>
      <c r="E21" s="4">
        <v>19003</v>
      </c>
      <c r="F21" s="4">
        <v>487</v>
      </c>
      <c r="G21" s="4">
        <v>589</v>
      </c>
      <c r="H21" s="5"/>
    </row>
    <row r="22" spans="1:8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/>
    </row>
    <row r="23" spans="1:8" x14ac:dyDescent="0.2">
      <c r="A23" s="3" t="s">
        <v>204</v>
      </c>
      <c r="B23" s="4">
        <v>9</v>
      </c>
      <c r="C23" s="4">
        <v>13</v>
      </c>
      <c r="D23" s="4">
        <v>5517.8671299999996</v>
      </c>
      <c r="E23" s="4">
        <v>1079.23101</v>
      </c>
      <c r="F23" s="4">
        <v>11</v>
      </c>
      <c r="G23" s="4">
        <v>43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475378</v>
      </c>
      <c r="C26" s="7">
        <v>3873084</v>
      </c>
      <c r="D26" s="7">
        <v>464769373.72785997</v>
      </c>
      <c r="E26" s="7">
        <v>89950056.991210014</v>
      </c>
      <c r="F26" s="7">
        <v>375720</v>
      </c>
      <c r="G26" s="7">
        <v>6992457</v>
      </c>
      <c r="H26" s="5"/>
    </row>
    <row r="27" spans="1:8" x14ac:dyDescent="0.2">
      <c r="A27" s="3" t="s">
        <v>16</v>
      </c>
      <c r="B27" s="5">
        <v>6209508</v>
      </c>
      <c r="C27" s="4">
        <v>65508720</v>
      </c>
      <c r="D27" s="4">
        <v>5306601458.3149099</v>
      </c>
      <c r="E27" s="4">
        <v>1027433407.75183</v>
      </c>
      <c r="F27" s="4">
        <v>25237313</v>
      </c>
      <c r="G27" s="4">
        <v>122655410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422</v>
      </c>
      <c r="C42" s="9">
        <v>4673655</v>
      </c>
      <c r="D42" s="9">
        <v>2349246</v>
      </c>
      <c r="E42" s="9">
        <v>457070</v>
      </c>
      <c r="F42" s="9">
        <v>6146221</v>
      </c>
      <c r="G42" s="4">
        <v>9458830</v>
      </c>
      <c r="H42" s="5"/>
    </row>
    <row r="43" spans="1:8" x14ac:dyDescent="0.2">
      <c r="A43" s="8" t="s">
        <v>4</v>
      </c>
      <c r="B43" s="9">
        <v>7</v>
      </c>
      <c r="C43" s="9">
        <v>14</v>
      </c>
      <c r="D43" s="9">
        <v>4770</v>
      </c>
      <c r="E43" s="9">
        <v>940</v>
      </c>
      <c r="F43" s="9">
        <v>0</v>
      </c>
      <c r="G43" s="4">
        <v>21744</v>
      </c>
      <c r="H43" s="5"/>
    </row>
    <row r="44" spans="1:8" x14ac:dyDescent="0.2">
      <c r="A44" s="8" t="s">
        <v>22</v>
      </c>
      <c r="B44" s="9">
        <v>1301</v>
      </c>
      <c r="C44" s="9">
        <v>17891919</v>
      </c>
      <c r="D44" s="9">
        <v>3304384</v>
      </c>
      <c r="E44" s="9">
        <v>635813</v>
      </c>
      <c r="F44" s="9">
        <v>27187450</v>
      </c>
      <c r="G44" s="4">
        <v>33825447</v>
      </c>
      <c r="H44" s="5"/>
    </row>
    <row r="45" spans="1:8" x14ac:dyDescent="0.2">
      <c r="A45" s="8" t="s">
        <v>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4">
        <v>2078341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700</v>
      </c>
      <c r="C48" s="9">
        <v>604360</v>
      </c>
      <c r="D48" s="9">
        <v>47022481.0286</v>
      </c>
      <c r="E48" s="9">
        <v>9078218.1193300001</v>
      </c>
      <c r="F48" s="9">
        <v>0</v>
      </c>
      <c r="G48" s="4">
        <v>899340</v>
      </c>
      <c r="H48" s="5"/>
    </row>
    <row r="49" spans="1:11" x14ac:dyDescent="0.2">
      <c r="A49" s="3" t="s">
        <v>206</v>
      </c>
      <c r="B49" s="9">
        <v>1106</v>
      </c>
      <c r="C49" s="9">
        <v>1040695</v>
      </c>
      <c r="D49" s="9">
        <v>78367570.889750004</v>
      </c>
      <c r="E49" s="9">
        <v>15144481.511459999</v>
      </c>
      <c r="F49" s="9">
        <v>0</v>
      </c>
      <c r="G49" s="4">
        <v>1732555</v>
      </c>
      <c r="H49" s="5"/>
    </row>
    <row r="50" spans="1:11" x14ac:dyDescent="0.2">
      <c r="A50" s="3" t="s">
        <v>227</v>
      </c>
      <c r="B50" s="9">
        <v>252</v>
      </c>
      <c r="C50" s="9">
        <v>41845</v>
      </c>
      <c r="D50" s="9">
        <v>3073274.6933400002</v>
      </c>
      <c r="E50" s="9">
        <v>594914.31459000008</v>
      </c>
      <c r="F50" s="9">
        <v>0</v>
      </c>
      <c r="G50" s="4">
        <v>169324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146</v>
      </c>
      <c r="C52" s="4">
        <v>191023</v>
      </c>
      <c r="D52" s="4">
        <v>49281913.533089995</v>
      </c>
      <c r="E52" s="4">
        <v>9510635.962340001</v>
      </c>
      <c r="F52" s="4">
        <v>4042541</v>
      </c>
      <c r="G52" s="4">
        <v>427079</v>
      </c>
      <c r="H52" s="5"/>
    </row>
    <row r="53" spans="1:11" s="10" customFormat="1" x14ac:dyDescent="0.2">
      <c r="A53" s="8" t="s">
        <v>24</v>
      </c>
      <c r="B53" s="4">
        <v>5417</v>
      </c>
      <c r="C53" s="4">
        <v>4848334</v>
      </c>
      <c r="D53" s="4">
        <v>497567921.24997997</v>
      </c>
      <c r="E53" s="4">
        <v>96235022.13666001</v>
      </c>
      <c r="F53" s="4">
        <v>0</v>
      </c>
      <c r="G53" s="4">
        <v>10065536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0</v>
      </c>
      <c r="C58" s="4">
        <v>0</v>
      </c>
      <c r="D58" s="4">
        <v>0</v>
      </c>
      <c r="E58" s="4">
        <v>0</v>
      </c>
      <c r="F58" s="4">
        <v>2006730</v>
      </c>
      <c r="G58" s="4">
        <v>720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4480</v>
      </c>
      <c r="C60" s="4">
        <v>632324</v>
      </c>
      <c r="D60" s="4">
        <v>84128451</v>
      </c>
      <c r="E60" s="4">
        <v>16236413</v>
      </c>
      <c r="F60" s="4">
        <v>1454140</v>
      </c>
      <c r="G60" s="4">
        <v>1491671</v>
      </c>
      <c r="H60" s="5"/>
    </row>
    <row r="61" spans="1:11" x14ac:dyDescent="0.2">
      <c r="A61" s="3" t="s">
        <v>207</v>
      </c>
      <c r="B61" s="4">
        <v>6</v>
      </c>
      <c r="C61" s="4">
        <v>9550</v>
      </c>
      <c r="D61" s="4">
        <v>1401319.9074500001</v>
      </c>
      <c r="E61" s="4">
        <v>273002.12495999999</v>
      </c>
      <c r="F61" s="4">
        <v>0</v>
      </c>
      <c r="G61" s="4">
        <v>10685</v>
      </c>
      <c r="H61" s="5"/>
    </row>
    <row r="62" spans="1:11" x14ac:dyDescent="0.2">
      <c r="A62" s="3" t="s">
        <v>208</v>
      </c>
      <c r="B62" s="4">
        <v>2</v>
      </c>
      <c r="C62" s="4">
        <v>4135</v>
      </c>
      <c r="D62" s="4">
        <v>580585.85635000002</v>
      </c>
      <c r="E62" s="4">
        <v>113108.48555</v>
      </c>
      <c r="F62" s="4">
        <v>0</v>
      </c>
      <c r="G62" s="4">
        <v>5435</v>
      </c>
      <c r="H62" s="5"/>
    </row>
    <row r="63" spans="1:11" x14ac:dyDescent="0.2">
      <c r="A63" s="3" t="s">
        <v>195</v>
      </c>
      <c r="B63" s="4">
        <v>14</v>
      </c>
      <c r="C63" s="4">
        <v>733</v>
      </c>
      <c r="D63" s="4">
        <v>6796</v>
      </c>
      <c r="E63" s="4">
        <v>1321</v>
      </c>
      <c r="F63" s="4">
        <v>358</v>
      </c>
      <c r="G63" s="4">
        <v>1343</v>
      </c>
      <c r="H63" s="5"/>
    </row>
    <row r="64" spans="1:11" x14ac:dyDescent="0.2">
      <c r="A64" s="3" t="s">
        <v>4</v>
      </c>
      <c r="B64" s="4">
        <v>53</v>
      </c>
      <c r="C64" s="4">
        <v>1624</v>
      </c>
      <c r="D64" s="4">
        <v>16240</v>
      </c>
      <c r="E64" s="4">
        <v>3254</v>
      </c>
      <c r="F64" s="4">
        <v>0</v>
      </c>
      <c r="G64" s="4">
        <v>1624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6223414</v>
      </c>
      <c r="C67" s="7">
        <v>95448931</v>
      </c>
      <c r="D67" s="7">
        <v>6073706412.4734688</v>
      </c>
      <c r="E67" s="7">
        <v>1175717601.4067199</v>
      </c>
      <c r="F67" s="7">
        <v>66074753</v>
      </c>
      <c r="G67" s="7">
        <v>182845084</v>
      </c>
      <c r="H67" s="5"/>
    </row>
    <row r="68" spans="1:8" x14ac:dyDescent="0.2">
      <c r="A68" s="3" t="s">
        <v>178</v>
      </c>
      <c r="B68" s="4">
        <v>641615</v>
      </c>
      <c r="C68" s="4">
        <v>4913540</v>
      </c>
      <c r="D68" s="4">
        <v>1274826043</v>
      </c>
      <c r="E68" s="4">
        <v>246603583</v>
      </c>
      <c r="F68" s="4">
        <v>1015075</v>
      </c>
      <c r="G68" s="4">
        <v>10263255</v>
      </c>
      <c r="H68" s="5"/>
    </row>
    <row r="69" spans="1:8" x14ac:dyDescent="0.2">
      <c r="A69" s="3" t="s">
        <v>31</v>
      </c>
      <c r="B69" s="4">
        <v>576</v>
      </c>
      <c r="C69" s="4">
        <v>169330</v>
      </c>
      <c r="D69" s="4">
        <v>743756</v>
      </c>
      <c r="E69" s="4">
        <v>142803</v>
      </c>
      <c r="F69" s="4">
        <v>396652</v>
      </c>
      <c r="G69" s="4">
        <v>406240</v>
      </c>
      <c r="H69" s="5"/>
    </row>
    <row r="70" spans="1:8" x14ac:dyDescent="0.2">
      <c r="A70" s="3" t="s">
        <v>32</v>
      </c>
      <c r="B70" s="4">
        <v>16</v>
      </c>
      <c r="C70" s="4">
        <v>5095</v>
      </c>
      <c r="D70" s="4">
        <v>664500</v>
      </c>
      <c r="E70" s="4">
        <v>131011</v>
      </c>
      <c r="F70" s="4">
        <v>0</v>
      </c>
      <c r="G70" s="4">
        <v>9935</v>
      </c>
      <c r="H70" s="5"/>
    </row>
    <row r="71" spans="1:8" x14ac:dyDescent="0.2">
      <c r="A71" s="3" t="s">
        <v>33</v>
      </c>
      <c r="B71" s="4">
        <v>356</v>
      </c>
      <c r="C71" s="4">
        <v>100700</v>
      </c>
      <c r="D71" s="4">
        <v>708246</v>
      </c>
      <c r="E71" s="4">
        <v>135639</v>
      </c>
      <c r="F71" s="4">
        <v>225811</v>
      </c>
      <c r="G71" s="4">
        <v>204425</v>
      </c>
      <c r="H71" s="5"/>
    </row>
    <row r="72" spans="1:8" x14ac:dyDescent="0.2">
      <c r="A72" s="3" t="s">
        <v>34</v>
      </c>
      <c r="B72" s="4">
        <v>138</v>
      </c>
      <c r="C72" s="4">
        <v>14598</v>
      </c>
      <c r="D72" s="4">
        <v>3817230</v>
      </c>
      <c r="E72" s="4">
        <v>752594</v>
      </c>
      <c r="F72" s="4">
        <v>0</v>
      </c>
      <c r="G72" s="4">
        <v>32633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1</v>
      </c>
      <c r="C74" s="4">
        <v>500</v>
      </c>
      <c r="D74" s="4">
        <v>25500</v>
      </c>
      <c r="E74" s="4">
        <v>4926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1</v>
      </c>
      <c r="C75" s="4">
        <v>1000</v>
      </c>
      <c r="D75" s="4">
        <v>58</v>
      </c>
      <c r="E75" s="4">
        <v>12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2599</v>
      </c>
      <c r="C91" s="4">
        <v>388540</v>
      </c>
      <c r="D91" s="4">
        <v>100863392.77500001</v>
      </c>
      <c r="E91" s="4">
        <v>19505976.568659998</v>
      </c>
      <c r="F91" s="4">
        <v>0</v>
      </c>
      <c r="G91" s="4">
        <v>824180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7272</v>
      </c>
      <c r="C93" s="4">
        <v>1471720</v>
      </c>
      <c r="D93" s="4">
        <v>383353375.0625</v>
      </c>
      <c r="E93" s="4">
        <v>73877626.449850008</v>
      </c>
      <c r="F93" s="4">
        <v>0</v>
      </c>
      <c r="G93" s="4">
        <v>2815850</v>
      </c>
      <c r="H93" s="5"/>
      <c r="I93" s="5"/>
    </row>
    <row r="94" spans="1:11" s="10" customFormat="1" x14ac:dyDescent="0.2">
      <c r="A94" s="8" t="s">
        <v>199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189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</row>
    <row r="97" spans="1:8" x14ac:dyDescent="0.2">
      <c r="A97" s="3" t="s">
        <v>157</v>
      </c>
      <c r="B97" s="4">
        <v>1582</v>
      </c>
      <c r="C97" s="4">
        <v>144624</v>
      </c>
      <c r="D97" s="4">
        <v>7970348</v>
      </c>
      <c r="E97" s="4">
        <v>1540557</v>
      </c>
      <c r="F97" s="4">
        <v>63545</v>
      </c>
      <c r="G97" s="4">
        <v>225221</v>
      </c>
      <c r="H97" s="5"/>
    </row>
    <row r="98" spans="1:8" x14ac:dyDescent="0.2">
      <c r="A98" s="3" t="s">
        <v>158</v>
      </c>
      <c r="B98" s="4">
        <v>86</v>
      </c>
      <c r="C98" s="4">
        <v>9185</v>
      </c>
      <c r="D98" s="4">
        <v>2539677</v>
      </c>
      <c r="E98" s="4">
        <v>489075</v>
      </c>
      <c r="F98" s="4">
        <v>4498</v>
      </c>
      <c r="G98" s="4">
        <v>18695</v>
      </c>
      <c r="H98" s="5"/>
    </row>
    <row r="99" spans="1:8" x14ac:dyDescent="0.2">
      <c r="A99" s="3" t="s">
        <v>161</v>
      </c>
      <c r="B99" s="4">
        <v>7</v>
      </c>
      <c r="C99" s="4">
        <v>338</v>
      </c>
      <c r="D99" s="4">
        <v>65024</v>
      </c>
      <c r="E99" s="4">
        <v>12528</v>
      </c>
      <c r="F99" s="4">
        <v>2288</v>
      </c>
      <c r="G99" s="4">
        <v>3610</v>
      </c>
      <c r="H99" s="5"/>
    </row>
    <row r="100" spans="1:8" x14ac:dyDescent="0.2">
      <c r="A100" s="3" t="s">
        <v>162</v>
      </c>
      <c r="B100" s="4">
        <v>812</v>
      </c>
      <c r="C100" s="4">
        <v>28310</v>
      </c>
      <c r="D100" s="4">
        <v>56345</v>
      </c>
      <c r="E100" s="4">
        <v>10879</v>
      </c>
      <c r="F100" s="4">
        <v>9868</v>
      </c>
      <c r="G100" s="4">
        <v>70889</v>
      </c>
      <c r="H100" s="5"/>
    </row>
    <row r="101" spans="1:8" x14ac:dyDescent="0.2">
      <c r="A101" s="3" t="s">
        <v>166</v>
      </c>
      <c r="B101" s="4">
        <v>7</v>
      </c>
      <c r="C101" s="4">
        <v>130</v>
      </c>
      <c r="D101" s="4">
        <v>28533</v>
      </c>
      <c r="E101" s="4">
        <v>5489</v>
      </c>
      <c r="F101" s="4">
        <v>118</v>
      </c>
      <c r="G101" s="4">
        <v>286</v>
      </c>
      <c r="H101" s="5"/>
    </row>
    <row r="102" spans="1:8" x14ac:dyDescent="0.2">
      <c r="A102" s="3" t="s">
        <v>165</v>
      </c>
      <c r="B102" s="4">
        <v>301</v>
      </c>
      <c r="C102" s="4">
        <v>11846</v>
      </c>
      <c r="D102" s="4">
        <v>737411</v>
      </c>
      <c r="E102" s="4">
        <v>142488</v>
      </c>
      <c r="F102" s="4">
        <v>5628</v>
      </c>
      <c r="G102" s="4">
        <v>24248</v>
      </c>
      <c r="H102" s="5"/>
    </row>
    <row r="103" spans="1:8" x14ac:dyDescent="0.2">
      <c r="A103" s="3" t="s">
        <v>176</v>
      </c>
      <c r="B103" s="4">
        <v>4</v>
      </c>
      <c r="C103" s="4">
        <v>50</v>
      </c>
      <c r="D103" s="4">
        <v>10868</v>
      </c>
      <c r="E103" s="4">
        <v>2082</v>
      </c>
      <c r="F103" s="4">
        <v>3</v>
      </c>
      <c r="G103" s="4">
        <v>100</v>
      </c>
      <c r="H103" s="5"/>
    </row>
    <row r="104" spans="1:8" x14ac:dyDescent="0.2">
      <c r="A104" s="3" t="s">
        <v>177</v>
      </c>
      <c r="B104" s="4">
        <v>239</v>
      </c>
      <c r="C104" s="4">
        <v>13769</v>
      </c>
      <c r="D104" s="4">
        <v>488937</v>
      </c>
      <c r="E104" s="4">
        <v>94422</v>
      </c>
      <c r="F104" s="4">
        <v>7792</v>
      </c>
      <c r="G104" s="4">
        <v>42057</v>
      </c>
      <c r="H104" s="5"/>
    </row>
    <row r="105" spans="1:8" x14ac:dyDescent="0.2">
      <c r="A105" s="3" t="s">
        <v>153</v>
      </c>
      <c r="B105" s="4">
        <v>4</v>
      </c>
      <c r="C105" s="4">
        <v>86</v>
      </c>
      <c r="D105" s="4">
        <v>19732</v>
      </c>
      <c r="E105" s="4">
        <v>3810</v>
      </c>
      <c r="F105" s="4">
        <v>43</v>
      </c>
      <c r="G105" s="4">
        <v>174</v>
      </c>
      <c r="H105" s="5"/>
    </row>
    <row r="106" spans="1:8" x14ac:dyDescent="0.2">
      <c r="A106" s="3" t="s">
        <v>154</v>
      </c>
      <c r="B106" s="4">
        <v>212</v>
      </c>
      <c r="C106" s="4">
        <v>6551</v>
      </c>
      <c r="D106" s="4">
        <v>1286084</v>
      </c>
      <c r="E106" s="4">
        <v>249952</v>
      </c>
      <c r="F106" s="4">
        <v>2690</v>
      </c>
      <c r="G106" s="4">
        <v>12221</v>
      </c>
      <c r="H106" s="5"/>
    </row>
    <row r="107" spans="1:8" x14ac:dyDescent="0.2">
      <c r="A107" s="3" t="s">
        <v>171</v>
      </c>
      <c r="B107" s="4">
        <v>5</v>
      </c>
      <c r="C107" s="4">
        <v>159</v>
      </c>
      <c r="D107" s="4">
        <v>33450</v>
      </c>
      <c r="E107" s="4">
        <v>6444</v>
      </c>
      <c r="F107" s="4">
        <v>59</v>
      </c>
      <c r="G107" s="4">
        <v>318</v>
      </c>
      <c r="H107" s="5"/>
    </row>
    <row r="108" spans="1:8" x14ac:dyDescent="0.2">
      <c r="A108" s="3" t="s">
        <v>172</v>
      </c>
      <c r="B108" s="4">
        <v>714</v>
      </c>
      <c r="C108" s="4">
        <v>13540</v>
      </c>
      <c r="D108" s="4">
        <v>193826</v>
      </c>
      <c r="E108" s="4">
        <v>37409</v>
      </c>
      <c r="F108" s="4">
        <v>3364</v>
      </c>
      <c r="G108" s="4">
        <v>31194</v>
      </c>
      <c r="H108" s="5"/>
    </row>
    <row r="109" spans="1:8" x14ac:dyDescent="0.2">
      <c r="A109" s="3" t="s">
        <v>167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168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5"/>
    </row>
    <row r="111" spans="1:8" x14ac:dyDescent="0.2">
      <c r="A111" s="3" t="s">
        <v>170</v>
      </c>
      <c r="B111" s="4">
        <v>2</v>
      </c>
      <c r="C111" s="4">
        <v>70</v>
      </c>
      <c r="D111" s="4">
        <v>11369</v>
      </c>
      <c r="E111" s="4">
        <v>2217</v>
      </c>
      <c r="F111" s="4">
        <v>0</v>
      </c>
      <c r="G111" s="4">
        <v>280</v>
      </c>
      <c r="H111" s="5"/>
    </row>
    <row r="112" spans="1:8" x14ac:dyDescent="0.2">
      <c r="A112" s="3" t="s">
        <v>169</v>
      </c>
      <c r="B112" s="4">
        <v>48</v>
      </c>
      <c r="C112" s="4">
        <v>3909</v>
      </c>
      <c r="D112" s="4">
        <v>1315</v>
      </c>
      <c r="E112" s="4">
        <v>254</v>
      </c>
      <c r="F112" s="4">
        <v>1118</v>
      </c>
      <c r="G112" s="4">
        <v>9554</v>
      </c>
      <c r="H112" s="5"/>
    </row>
    <row r="113" spans="1:8" x14ac:dyDescent="0.2">
      <c r="A113" s="3" t="s">
        <v>159</v>
      </c>
      <c r="B113" s="4">
        <v>5</v>
      </c>
      <c r="C113" s="4">
        <v>229</v>
      </c>
      <c r="D113" s="4">
        <v>64505</v>
      </c>
      <c r="E113" s="4">
        <v>12402</v>
      </c>
      <c r="F113" s="4">
        <v>192</v>
      </c>
      <c r="G113" s="4">
        <v>493</v>
      </c>
      <c r="H113" s="5"/>
    </row>
    <row r="114" spans="1:8" x14ac:dyDescent="0.2">
      <c r="A114" s="3" t="s">
        <v>160</v>
      </c>
      <c r="B114" s="4">
        <v>369</v>
      </c>
      <c r="C114" s="4">
        <v>5075</v>
      </c>
      <c r="D114" s="4">
        <v>1454564</v>
      </c>
      <c r="E114" s="4">
        <v>280947</v>
      </c>
      <c r="F114" s="4">
        <v>1149</v>
      </c>
      <c r="G114" s="4">
        <v>13258</v>
      </c>
      <c r="H114" s="5"/>
    </row>
    <row r="115" spans="1:8" x14ac:dyDescent="0.2">
      <c r="A115" s="3" t="s">
        <v>155</v>
      </c>
      <c r="B115" s="4">
        <v>2</v>
      </c>
      <c r="C115" s="4">
        <v>4</v>
      </c>
      <c r="D115" s="4">
        <v>972</v>
      </c>
      <c r="E115" s="4">
        <v>188</v>
      </c>
      <c r="F115" s="4">
        <v>2</v>
      </c>
      <c r="G115" s="4">
        <v>8</v>
      </c>
      <c r="H115" s="5"/>
    </row>
    <row r="116" spans="1:8" x14ac:dyDescent="0.2">
      <c r="A116" s="3" t="s">
        <v>156</v>
      </c>
      <c r="B116" s="4">
        <v>206</v>
      </c>
      <c r="C116" s="4">
        <v>4417</v>
      </c>
      <c r="D116" s="4">
        <v>142896</v>
      </c>
      <c r="E116" s="4">
        <v>27663</v>
      </c>
      <c r="F116" s="4">
        <v>1584</v>
      </c>
      <c r="G116" s="4">
        <v>4966</v>
      </c>
      <c r="H116" s="5"/>
    </row>
    <row r="117" spans="1:8" x14ac:dyDescent="0.2">
      <c r="A117" s="3" t="s">
        <v>173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5"/>
    </row>
    <row r="118" spans="1:8" x14ac:dyDescent="0.2">
      <c r="A118" s="3" t="s">
        <v>174</v>
      </c>
      <c r="B118" s="4">
        <v>42</v>
      </c>
      <c r="C118" s="4">
        <v>952</v>
      </c>
      <c r="D118" s="4">
        <v>14365</v>
      </c>
      <c r="E118" s="4">
        <v>2778</v>
      </c>
      <c r="F118" s="4">
        <v>169</v>
      </c>
      <c r="G118" s="4">
        <v>1796</v>
      </c>
      <c r="H118" s="5"/>
    </row>
    <row r="119" spans="1:8" x14ac:dyDescent="0.2">
      <c r="A119" s="3" t="s">
        <v>163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5"/>
    </row>
    <row r="120" spans="1:8" x14ac:dyDescent="0.2">
      <c r="A120" s="3" t="s">
        <v>164</v>
      </c>
      <c r="B120" s="4">
        <v>33</v>
      </c>
      <c r="C120" s="4">
        <v>7185</v>
      </c>
      <c r="D120" s="4">
        <v>279164</v>
      </c>
      <c r="E120" s="4">
        <v>53756</v>
      </c>
      <c r="F120" s="4">
        <v>2227</v>
      </c>
      <c r="G120" s="4">
        <v>13980</v>
      </c>
      <c r="H120" s="5"/>
    </row>
    <row r="121" spans="1:8" x14ac:dyDescent="0.2">
      <c r="A121" s="3" t="s">
        <v>151</v>
      </c>
      <c r="B121" s="4">
        <v>8</v>
      </c>
      <c r="C121" s="4">
        <v>574</v>
      </c>
      <c r="D121" s="4">
        <v>14774</v>
      </c>
      <c r="E121" s="4">
        <v>2878</v>
      </c>
      <c r="F121" s="4">
        <v>287</v>
      </c>
      <c r="G121" s="4">
        <v>1193</v>
      </c>
      <c r="H121" s="5"/>
    </row>
    <row r="122" spans="1:8" x14ac:dyDescent="0.2">
      <c r="A122" s="3" t="s">
        <v>152</v>
      </c>
      <c r="B122" s="4">
        <v>14</v>
      </c>
      <c r="C122" s="4">
        <v>700</v>
      </c>
      <c r="D122" s="4">
        <v>17555</v>
      </c>
      <c r="E122" s="4">
        <v>3417</v>
      </c>
      <c r="F122" s="4">
        <v>1610</v>
      </c>
      <c r="G122" s="4">
        <v>4595</v>
      </c>
      <c r="H122" s="5"/>
    </row>
    <row r="123" spans="1:8" x14ac:dyDescent="0.2">
      <c r="A123" s="3" t="s">
        <v>175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5"/>
    </row>
    <row r="124" spans="1:8" x14ac:dyDescent="0.2">
      <c r="A124" s="6" t="s">
        <v>39</v>
      </c>
      <c r="B124" s="7">
        <v>657276</v>
      </c>
      <c r="C124" s="7">
        <v>7316726</v>
      </c>
      <c r="D124" s="7">
        <v>1780433814.8375001</v>
      </c>
      <c r="E124" s="7">
        <v>344135806.01850998</v>
      </c>
      <c r="F124" s="7">
        <v>1745772</v>
      </c>
      <c r="G124" s="7">
        <v>15038454</v>
      </c>
      <c r="H124" s="5"/>
    </row>
    <row r="125" spans="1:8" x14ac:dyDescent="0.2">
      <c r="A125" s="3" t="s">
        <v>40</v>
      </c>
      <c r="B125" s="4">
        <v>2894</v>
      </c>
      <c r="C125" s="4">
        <v>20305</v>
      </c>
      <c r="D125" s="4">
        <v>11794117</v>
      </c>
      <c r="E125" s="4">
        <v>2288358</v>
      </c>
      <c r="F125" s="4">
        <v>3780</v>
      </c>
      <c r="G125" s="4">
        <v>39759</v>
      </c>
      <c r="H125" s="5"/>
    </row>
    <row r="126" spans="1:8" x14ac:dyDescent="0.2">
      <c r="A126" s="6" t="s">
        <v>41</v>
      </c>
      <c r="B126" s="7">
        <v>2894</v>
      </c>
      <c r="C126" s="7">
        <v>20305</v>
      </c>
      <c r="D126" s="7">
        <v>11794117</v>
      </c>
      <c r="E126" s="7">
        <v>2288358</v>
      </c>
      <c r="F126" s="7">
        <v>3780</v>
      </c>
      <c r="G126" s="7">
        <v>39759</v>
      </c>
      <c r="H126" s="5"/>
    </row>
    <row r="127" spans="1:8" x14ac:dyDescent="0.2">
      <c r="A127" s="3" t="s">
        <v>42</v>
      </c>
      <c r="B127" s="4">
        <v>30936</v>
      </c>
      <c r="C127" s="4">
        <v>51454</v>
      </c>
      <c r="D127" s="4">
        <v>5031897</v>
      </c>
      <c r="E127" s="4">
        <v>972711</v>
      </c>
      <c r="F127" s="4">
        <v>10209</v>
      </c>
      <c r="G127" s="4">
        <v>99473</v>
      </c>
      <c r="H127" s="5"/>
    </row>
    <row r="128" spans="1:8" x14ac:dyDescent="0.2">
      <c r="A128" s="3" t="s">
        <v>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5"/>
    </row>
    <row r="129" spans="1:11" x14ac:dyDescent="0.2">
      <c r="A129" s="3" t="s">
        <v>43</v>
      </c>
      <c r="B129" s="1">
        <v>292</v>
      </c>
      <c r="C129" s="4">
        <v>13105</v>
      </c>
      <c r="D129" s="4">
        <v>22684</v>
      </c>
      <c r="E129" s="4">
        <v>4358</v>
      </c>
      <c r="F129" s="4">
        <v>15909</v>
      </c>
      <c r="G129" s="4">
        <v>16972</v>
      </c>
      <c r="H129" s="5"/>
    </row>
    <row r="130" spans="1:11" x14ac:dyDescent="0.2">
      <c r="A130" s="3" t="s">
        <v>44</v>
      </c>
      <c r="B130" s="4">
        <v>1</v>
      </c>
      <c r="C130" s="4">
        <v>203</v>
      </c>
      <c r="D130" s="4">
        <v>17417</v>
      </c>
      <c r="E130" s="4">
        <v>3337</v>
      </c>
      <c r="F130" s="4">
        <v>0</v>
      </c>
      <c r="G130" s="4">
        <v>459</v>
      </c>
      <c r="H130" s="5"/>
    </row>
    <row r="131" spans="1:11" x14ac:dyDescent="0.2">
      <c r="A131" s="3" t="s">
        <v>45</v>
      </c>
      <c r="B131" s="4">
        <v>252</v>
      </c>
      <c r="C131" s="4">
        <v>8344</v>
      </c>
      <c r="D131" s="4">
        <v>16940</v>
      </c>
      <c r="E131" s="4">
        <v>3266</v>
      </c>
      <c r="F131" s="4">
        <v>14251</v>
      </c>
      <c r="G131" s="4">
        <v>16518</v>
      </c>
      <c r="H131" s="5"/>
    </row>
    <row r="132" spans="1:11" x14ac:dyDescent="0.2">
      <c r="A132" s="3" t="s">
        <v>99</v>
      </c>
      <c r="B132" s="4">
        <v>60</v>
      </c>
      <c r="C132" s="4">
        <v>3697</v>
      </c>
      <c r="D132" s="4">
        <v>362686</v>
      </c>
      <c r="E132" s="4">
        <v>69486</v>
      </c>
      <c r="F132" s="4">
        <v>0</v>
      </c>
      <c r="G132" s="4">
        <v>5717</v>
      </c>
      <c r="H132" s="5"/>
    </row>
    <row r="133" spans="1:11" x14ac:dyDescent="0.2">
      <c r="A133" s="3" t="s">
        <v>102</v>
      </c>
      <c r="B133" s="4">
        <v>7967</v>
      </c>
      <c r="C133" s="4">
        <v>10328</v>
      </c>
      <c r="D133" s="4">
        <v>1222012</v>
      </c>
      <c r="E133" s="4">
        <v>236517</v>
      </c>
      <c r="F133" s="4">
        <v>7038</v>
      </c>
      <c r="G133" s="4">
        <v>22290</v>
      </c>
      <c r="H133" s="5"/>
    </row>
    <row r="134" spans="1:11" x14ac:dyDescent="0.2">
      <c r="A134" s="3" t="s">
        <v>7</v>
      </c>
      <c r="B134" s="4">
        <v>20</v>
      </c>
      <c r="C134" s="4">
        <v>124</v>
      </c>
      <c r="D134" s="4">
        <v>14470.01175</v>
      </c>
      <c r="E134" s="4">
        <v>2766.27</v>
      </c>
      <c r="F134" s="4">
        <v>0</v>
      </c>
      <c r="G134" s="4">
        <v>136</v>
      </c>
      <c r="H134" s="5"/>
      <c r="I134" s="4"/>
    </row>
    <row r="135" spans="1:11" x14ac:dyDescent="0.2">
      <c r="A135" s="3" t="s">
        <v>46</v>
      </c>
      <c r="B135" s="4">
        <v>2</v>
      </c>
      <c r="C135" s="4">
        <v>25</v>
      </c>
      <c r="D135" s="4">
        <v>90</v>
      </c>
      <c r="E135" s="4">
        <v>18</v>
      </c>
      <c r="F135" s="4">
        <v>35</v>
      </c>
      <c r="G135" s="4">
        <v>115</v>
      </c>
      <c r="H135" s="5"/>
    </row>
    <row r="136" spans="1:11" x14ac:dyDescent="0.2">
      <c r="A136" s="3" t="s">
        <v>44</v>
      </c>
      <c r="B136" s="4">
        <v>2</v>
      </c>
      <c r="C136" s="4">
        <v>10</v>
      </c>
      <c r="D136" s="4">
        <v>1077</v>
      </c>
      <c r="E136" s="4">
        <v>206</v>
      </c>
      <c r="F136" s="4">
        <v>0</v>
      </c>
      <c r="G136" s="4">
        <v>10</v>
      </c>
      <c r="H136" s="5"/>
    </row>
    <row r="137" spans="1:11" x14ac:dyDescent="0.2">
      <c r="A137" s="3" t="s">
        <v>47</v>
      </c>
      <c r="B137" s="4">
        <v>0</v>
      </c>
      <c r="C137" s="4">
        <v>0</v>
      </c>
      <c r="D137" s="4">
        <v>0</v>
      </c>
      <c r="E137" s="4">
        <v>0</v>
      </c>
      <c r="F137" s="4">
        <v>50</v>
      </c>
      <c r="G137" s="4">
        <v>50</v>
      </c>
      <c r="H137" s="5"/>
    </row>
    <row r="138" spans="1:11" x14ac:dyDescent="0.2">
      <c r="A138" s="3" t="s">
        <v>99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4">
        <v>0</v>
      </c>
      <c r="H138" s="5"/>
    </row>
    <row r="139" spans="1:11" x14ac:dyDescent="0.2">
      <c r="A139" s="3" t="s">
        <v>103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11" x14ac:dyDescent="0.2">
      <c r="A140" s="3" t="s">
        <v>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s="10" customFormat="1" x14ac:dyDescent="0.2">
      <c r="A141" s="3" t="s">
        <v>48</v>
      </c>
      <c r="B141" s="4">
        <v>96718</v>
      </c>
      <c r="C141" s="4">
        <v>179387</v>
      </c>
      <c r="D141" s="4">
        <v>7131382</v>
      </c>
      <c r="E141" s="4">
        <v>1377053</v>
      </c>
      <c r="F141" s="4">
        <v>101877</v>
      </c>
      <c r="G141" s="4">
        <v>408634</v>
      </c>
      <c r="H141" s="5"/>
      <c r="I141" s="1"/>
      <c r="J141" s="1"/>
      <c r="K141" s="1"/>
    </row>
    <row r="142" spans="1:11" x14ac:dyDescent="0.2">
      <c r="A142" s="8" t="s">
        <v>109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  <c r="I142" s="10"/>
      <c r="J142" s="10"/>
    </row>
    <row r="143" spans="1:11" x14ac:dyDescent="0.2">
      <c r="A143" s="3" t="s">
        <v>49</v>
      </c>
      <c r="B143" s="4">
        <v>349</v>
      </c>
      <c r="C143" s="4">
        <v>26450</v>
      </c>
      <c r="D143" s="4">
        <v>15708</v>
      </c>
      <c r="E143" s="4">
        <v>3033</v>
      </c>
      <c r="F143" s="4">
        <v>91036</v>
      </c>
      <c r="G143" s="4">
        <v>79947</v>
      </c>
      <c r="H143" s="5"/>
    </row>
    <row r="144" spans="1:11" x14ac:dyDescent="0.2">
      <c r="A144" s="3" t="s">
        <v>44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4">
        <v>0</v>
      </c>
      <c r="H144" s="5"/>
    </row>
    <row r="145" spans="1:8" x14ac:dyDescent="0.2">
      <c r="A145" s="3" t="s">
        <v>50</v>
      </c>
      <c r="B145" s="13">
        <v>113</v>
      </c>
      <c r="C145" s="13">
        <v>13970</v>
      </c>
      <c r="D145" s="13">
        <v>6135</v>
      </c>
      <c r="E145" s="13">
        <v>1181</v>
      </c>
      <c r="F145" s="12">
        <v>66907</v>
      </c>
      <c r="G145" s="4">
        <v>50396</v>
      </c>
      <c r="H145" s="5"/>
    </row>
    <row r="146" spans="1:8" x14ac:dyDescent="0.2">
      <c r="A146" s="3" t="s">
        <v>108</v>
      </c>
      <c r="B146" s="4">
        <v>6</v>
      </c>
      <c r="C146" s="4">
        <v>105</v>
      </c>
      <c r="D146" s="4">
        <v>4410</v>
      </c>
      <c r="E146" s="4">
        <v>850</v>
      </c>
      <c r="F146" s="4">
        <v>0</v>
      </c>
      <c r="G146" s="4">
        <v>10566</v>
      </c>
      <c r="H146" s="5"/>
    </row>
    <row r="147" spans="1:8" x14ac:dyDescent="0.2">
      <c r="A147" s="3" t="s">
        <v>51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">
      <c r="A148" s="3" t="s">
        <v>50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5"/>
    </row>
    <row r="149" spans="1:8" x14ac:dyDescent="0.2">
      <c r="A149" s="3" t="s">
        <v>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">
      <c r="A150" s="3" t="s">
        <v>52</v>
      </c>
      <c r="B150" s="4">
        <v>6981</v>
      </c>
      <c r="C150" s="4">
        <v>12702</v>
      </c>
      <c r="D150" s="4">
        <v>975824</v>
      </c>
      <c r="E150" s="4">
        <v>188080</v>
      </c>
      <c r="F150" s="4">
        <v>6538</v>
      </c>
      <c r="G150" s="4">
        <v>23985</v>
      </c>
      <c r="H150" s="5"/>
    </row>
    <row r="151" spans="1:8" x14ac:dyDescent="0.2">
      <c r="A151" s="3" t="s">
        <v>49</v>
      </c>
      <c r="B151" s="4">
        <v>14</v>
      </c>
      <c r="C151" s="4">
        <v>822</v>
      </c>
      <c r="D151" s="4">
        <v>818</v>
      </c>
      <c r="E151" s="4">
        <v>158</v>
      </c>
      <c r="F151" s="4">
        <v>1353</v>
      </c>
      <c r="G151" s="4">
        <v>1456</v>
      </c>
      <c r="H151" s="5"/>
    </row>
    <row r="152" spans="1:8" x14ac:dyDescent="0.2">
      <c r="A152" s="3" t="s">
        <v>44</v>
      </c>
      <c r="B152" s="4">
        <v>3</v>
      </c>
      <c r="C152" s="4">
        <v>55</v>
      </c>
      <c r="D152" s="4">
        <v>4249</v>
      </c>
      <c r="E152" s="4">
        <v>817</v>
      </c>
      <c r="F152" s="4">
        <v>0</v>
      </c>
      <c r="G152" s="4">
        <v>55</v>
      </c>
      <c r="H152" s="5"/>
    </row>
    <row r="153" spans="1:8" x14ac:dyDescent="0.2">
      <c r="A153" s="3" t="s">
        <v>50</v>
      </c>
      <c r="B153" s="4">
        <v>30</v>
      </c>
      <c r="C153" s="4">
        <v>1169</v>
      </c>
      <c r="D153" s="4">
        <v>1587</v>
      </c>
      <c r="E153" s="4">
        <v>306</v>
      </c>
      <c r="F153" s="4">
        <v>4108</v>
      </c>
      <c r="G153" s="4">
        <v>2964</v>
      </c>
      <c r="H153" s="5"/>
    </row>
    <row r="154" spans="1:8" x14ac:dyDescent="0.2">
      <c r="A154" s="3" t="s">
        <v>99</v>
      </c>
      <c r="B154" s="4">
        <v>2</v>
      </c>
      <c r="C154" s="4">
        <v>35</v>
      </c>
      <c r="D154" s="4">
        <v>2786</v>
      </c>
      <c r="E154" s="4">
        <v>536</v>
      </c>
      <c r="F154" s="4">
        <v>0</v>
      </c>
      <c r="G154" s="4">
        <v>35</v>
      </c>
      <c r="H154" s="5"/>
    </row>
    <row r="155" spans="1:8" x14ac:dyDescent="0.2">
      <c r="A155" s="3" t="s">
        <v>202</v>
      </c>
      <c r="B155" s="4">
        <v>2</v>
      </c>
      <c r="C155" s="4">
        <v>24</v>
      </c>
      <c r="D155" s="4">
        <v>2426</v>
      </c>
      <c r="E155" s="4">
        <v>470</v>
      </c>
      <c r="F155" s="4">
        <v>36</v>
      </c>
      <c r="G155" s="4">
        <v>73</v>
      </c>
      <c r="H155" s="5"/>
    </row>
    <row r="156" spans="1:8" x14ac:dyDescent="0.2">
      <c r="A156" s="3" t="s">
        <v>109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8" x14ac:dyDescent="0.2">
      <c r="A157" s="3" t="s">
        <v>49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5"/>
    </row>
    <row r="158" spans="1:8" x14ac:dyDescent="0.2">
      <c r="A158" s="3" t="s">
        <v>44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5"/>
    </row>
    <row r="159" spans="1:8" x14ac:dyDescent="0.2">
      <c r="A159" s="3" t="s">
        <v>50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5"/>
    </row>
    <row r="160" spans="1:8" x14ac:dyDescent="0.2">
      <c r="A160" s="3" t="s">
        <v>99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">
      <c r="A161" s="3" t="s">
        <v>53</v>
      </c>
      <c r="B161" s="4">
        <v>440</v>
      </c>
      <c r="C161" s="4">
        <v>1795</v>
      </c>
      <c r="D161" s="4">
        <v>145934</v>
      </c>
      <c r="E161" s="4">
        <v>28212</v>
      </c>
      <c r="F161" s="4">
        <v>3460</v>
      </c>
      <c r="G161" s="4">
        <v>5940</v>
      </c>
      <c r="H161" s="4"/>
    </row>
    <row r="162" spans="1:8" x14ac:dyDescent="0.2">
      <c r="A162" s="3" t="s">
        <v>109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/>
    </row>
    <row r="163" spans="1:8" x14ac:dyDescent="0.2">
      <c r="A163" s="3" t="s">
        <v>46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/>
    </row>
    <row r="164" spans="1:8" x14ac:dyDescent="0.2">
      <c r="A164" s="3" t="s">
        <v>44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/>
    </row>
    <row r="165" spans="1:8" x14ac:dyDescent="0.2">
      <c r="A165" s="3" t="s">
        <v>47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/>
    </row>
    <row r="166" spans="1:8" x14ac:dyDescent="0.2">
      <c r="A166" s="3" t="s">
        <v>54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/>
    </row>
    <row r="167" spans="1:8" x14ac:dyDescent="0.2">
      <c r="A167" s="3" t="s">
        <v>196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/>
    </row>
    <row r="168" spans="1:8" x14ac:dyDescent="0.2">
      <c r="A168" s="1" t="s">
        <v>55</v>
      </c>
      <c r="B168" s="1">
        <v>193</v>
      </c>
      <c r="C168" s="1">
        <v>1199</v>
      </c>
      <c r="D168" s="1">
        <v>91154</v>
      </c>
      <c r="E168" s="1">
        <v>17620</v>
      </c>
      <c r="F168" s="1">
        <v>0</v>
      </c>
      <c r="G168" s="4">
        <v>2722</v>
      </c>
      <c r="H168" s="5"/>
    </row>
    <row r="169" spans="1:8" x14ac:dyDescent="0.2">
      <c r="A169" s="1" t="s">
        <v>56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4">
        <v>0</v>
      </c>
      <c r="H169" s="5"/>
    </row>
    <row r="170" spans="1:8" x14ac:dyDescent="0.2">
      <c r="A170" s="1" t="s">
        <v>44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4">
        <v>0</v>
      </c>
      <c r="H170" s="5"/>
    </row>
    <row r="171" spans="1:8" x14ac:dyDescent="0.2">
      <c r="A171" s="1" t="s">
        <v>57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4">
        <v>0</v>
      </c>
      <c r="H171" s="5"/>
    </row>
    <row r="172" spans="1:8" x14ac:dyDescent="0.2">
      <c r="A172" s="1" t="s">
        <v>99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4">
        <v>0</v>
      </c>
      <c r="H172" s="5"/>
    </row>
    <row r="173" spans="1:8" x14ac:dyDescent="0.2">
      <c r="A173" s="1" t="s">
        <v>100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4">
        <v>0</v>
      </c>
      <c r="H173" s="5"/>
    </row>
    <row r="174" spans="1:8" x14ac:dyDescent="0.2">
      <c r="A174" s="6" t="s">
        <v>58</v>
      </c>
      <c r="B174" s="7">
        <v>144383</v>
      </c>
      <c r="C174" s="7">
        <v>325003</v>
      </c>
      <c r="D174" s="7">
        <v>15071686.01175</v>
      </c>
      <c r="E174" s="7">
        <v>2910981.27</v>
      </c>
      <c r="F174" s="7">
        <v>322807</v>
      </c>
      <c r="G174" s="7">
        <v>748513</v>
      </c>
      <c r="H174" s="5"/>
    </row>
    <row r="175" spans="1:8" x14ac:dyDescent="0.2">
      <c r="A175" s="3" t="s">
        <v>212</v>
      </c>
      <c r="B175" s="12">
        <v>4728</v>
      </c>
      <c r="C175" s="12">
        <v>2074200</v>
      </c>
      <c r="D175" s="12">
        <v>27674</v>
      </c>
      <c r="E175" s="12">
        <v>5405</v>
      </c>
      <c r="F175" s="12">
        <v>688200</v>
      </c>
      <c r="G175" s="4">
        <v>2171000</v>
      </c>
      <c r="H175" s="5"/>
    </row>
    <row r="176" spans="1:8" x14ac:dyDescent="0.2">
      <c r="A176" s="3" t="s">
        <v>130</v>
      </c>
      <c r="B176" s="12">
        <v>11342</v>
      </c>
      <c r="C176" s="12">
        <v>22045000</v>
      </c>
      <c r="D176" s="12">
        <v>252791</v>
      </c>
      <c r="E176" s="12">
        <v>48948</v>
      </c>
      <c r="F176" s="12">
        <v>2609400</v>
      </c>
      <c r="G176" s="4">
        <v>28884100</v>
      </c>
      <c r="H176" s="5"/>
    </row>
    <row r="177" spans="1:8" x14ac:dyDescent="0.2">
      <c r="A177" s="3" t="s">
        <v>127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4">
        <v>0</v>
      </c>
      <c r="H177" s="5"/>
    </row>
    <row r="178" spans="1:8" x14ac:dyDescent="0.2">
      <c r="A178" s="3" t="s">
        <v>213</v>
      </c>
      <c r="B178" s="12">
        <v>5708</v>
      </c>
      <c r="C178" s="12">
        <v>3776000</v>
      </c>
      <c r="D178" s="12">
        <v>156922</v>
      </c>
      <c r="E178" s="12">
        <v>30275</v>
      </c>
      <c r="F178" s="12">
        <v>1671600</v>
      </c>
      <c r="G178" s="4">
        <v>5296400</v>
      </c>
      <c r="H178" s="5"/>
    </row>
    <row r="179" spans="1:8" x14ac:dyDescent="0.2">
      <c r="A179" s="3" t="s">
        <v>214</v>
      </c>
      <c r="B179" s="12">
        <v>3613</v>
      </c>
      <c r="C179" s="12">
        <v>2965500</v>
      </c>
      <c r="D179" s="12">
        <v>40229</v>
      </c>
      <c r="E179" s="12">
        <v>7794</v>
      </c>
      <c r="F179" s="12">
        <v>581600</v>
      </c>
      <c r="G179" s="4">
        <v>5524400</v>
      </c>
      <c r="H179" s="5"/>
    </row>
    <row r="180" spans="1:8" x14ac:dyDescent="0.2">
      <c r="A180" s="3" t="s">
        <v>131</v>
      </c>
      <c r="B180" s="12">
        <v>4134</v>
      </c>
      <c r="C180" s="12">
        <v>3459900</v>
      </c>
      <c r="D180" s="12">
        <v>39057</v>
      </c>
      <c r="E180" s="12">
        <v>7567</v>
      </c>
      <c r="F180" s="12">
        <v>540000</v>
      </c>
      <c r="G180" s="4">
        <v>4309100</v>
      </c>
      <c r="H180" s="5"/>
    </row>
    <row r="181" spans="1:8" x14ac:dyDescent="0.2">
      <c r="A181" s="3" t="s">
        <v>128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/>
    </row>
    <row r="182" spans="1:8" x14ac:dyDescent="0.2">
      <c r="A182" s="3" t="s">
        <v>132</v>
      </c>
      <c r="B182" s="12">
        <v>166</v>
      </c>
      <c r="C182" s="12">
        <v>523400</v>
      </c>
      <c r="D182" s="12">
        <v>2707</v>
      </c>
      <c r="E182" s="12">
        <v>523</v>
      </c>
      <c r="F182" s="12">
        <v>165100</v>
      </c>
      <c r="G182" s="4">
        <v>661300</v>
      </c>
      <c r="H182" s="5"/>
    </row>
    <row r="183" spans="1:8" x14ac:dyDescent="0.2">
      <c r="A183" s="3" t="s">
        <v>129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5"/>
    </row>
    <row r="184" spans="1:8" x14ac:dyDescent="0.2">
      <c r="A184" s="3" t="s">
        <v>133</v>
      </c>
      <c r="B184" s="12">
        <v>2546</v>
      </c>
      <c r="C184" s="12">
        <v>2289800</v>
      </c>
      <c r="D184" s="12">
        <v>25204</v>
      </c>
      <c r="E184" s="12">
        <v>4888</v>
      </c>
      <c r="F184" s="12">
        <v>393700</v>
      </c>
      <c r="G184" s="4">
        <v>3241400</v>
      </c>
      <c r="H184" s="5"/>
    </row>
    <row r="185" spans="1:8" x14ac:dyDescent="0.2">
      <c r="A185" s="3" t="s">
        <v>140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4">
        <v>0</v>
      </c>
      <c r="H185" s="5"/>
    </row>
    <row r="186" spans="1:8" x14ac:dyDescent="0.2">
      <c r="A186" s="3" t="s">
        <v>215</v>
      </c>
      <c r="B186" s="12">
        <v>1051</v>
      </c>
      <c r="C186" s="12">
        <v>414300</v>
      </c>
      <c r="D186" s="12">
        <v>7249</v>
      </c>
      <c r="E186" s="12">
        <v>1409</v>
      </c>
      <c r="F186" s="12">
        <v>130700</v>
      </c>
      <c r="G186" s="4">
        <v>555300</v>
      </c>
      <c r="H186" s="5"/>
    </row>
    <row r="187" spans="1:8" x14ac:dyDescent="0.2">
      <c r="A187" s="3" t="s">
        <v>216</v>
      </c>
      <c r="B187" s="12">
        <v>1820</v>
      </c>
      <c r="C187" s="12">
        <v>726600</v>
      </c>
      <c r="D187" s="12">
        <v>27325</v>
      </c>
      <c r="E187" s="12">
        <v>5312</v>
      </c>
      <c r="F187" s="12">
        <v>79000</v>
      </c>
      <c r="G187" s="4">
        <v>1089600</v>
      </c>
      <c r="H187" s="5"/>
    </row>
    <row r="188" spans="1:8" x14ac:dyDescent="0.2">
      <c r="A188" s="3" t="s">
        <v>217</v>
      </c>
      <c r="B188" s="12">
        <v>2587</v>
      </c>
      <c r="C188" s="12">
        <v>1083600</v>
      </c>
      <c r="D188" s="12">
        <v>31827</v>
      </c>
      <c r="E188" s="12">
        <v>6146</v>
      </c>
      <c r="F188" s="12">
        <v>754400</v>
      </c>
      <c r="G188" s="4">
        <v>2282000</v>
      </c>
      <c r="H188" s="5"/>
    </row>
    <row r="189" spans="1:8" x14ac:dyDescent="0.2">
      <c r="A189" s="3" t="s">
        <v>134</v>
      </c>
      <c r="B189" s="12">
        <v>7911</v>
      </c>
      <c r="C189" s="12">
        <v>1097800</v>
      </c>
      <c r="D189" s="12">
        <v>49027</v>
      </c>
      <c r="E189" s="12">
        <v>9474</v>
      </c>
      <c r="F189" s="12">
        <v>223000</v>
      </c>
      <c r="G189" s="4">
        <v>1890100</v>
      </c>
      <c r="H189" s="5"/>
    </row>
    <row r="190" spans="1:8" x14ac:dyDescent="0.2">
      <c r="A190" s="3" t="s">
        <v>141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5"/>
    </row>
    <row r="191" spans="1:8" x14ac:dyDescent="0.2">
      <c r="A191" s="3" t="s">
        <v>218</v>
      </c>
      <c r="B191" s="4">
        <v>636</v>
      </c>
      <c r="C191" s="4">
        <v>272800</v>
      </c>
      <c r="D191" s="4">
        <v>2357</v>
      </c>
      <c r="E191" s="4">
        <v>455</v>
      </c>
      <c r="F191" s="4">
        <v>114800</v>
      </c>
      <c r="G191" s="4">
        <v>429700</v>
      </c>
      <c r="H191" s="5"/>
    </row>
    <row r="192" spans="1:8" x14ac:dyDescent="0.2">
      <c r="A192" s="3" t="s">
        <v>219</v>
      </c>
      <c r="B192" s="4">
        <v>3582</v>
      </c>
      <c r="C192" s="4">
        <v>4009300</v>
      </c>
      <c r="D192" s="4">
        <v>106113</v>
      </c>
      <c r="E192" s="4">
        <v>20526</v>
      </c>
      <c r="F192" s="4">
        <v>390400</v>
      </c>
      <c r="G192" s="4">
        <v>4741300</v>
      </c>
      <c r="H192" s="5"/>
    </row>
    <row r="193" spans="1:11" x14ac:dyDescent="0.2">
      <c r="A193" s="3" t="s">
        <v>220</v>
      </c>
      <c r="B193" s="4">
        <v>10504</v>
      </c>
      <c r="C193" s="4">
        <v>4767900</v>
      </c>
      <c r="D193" s="4">
        <v>92527</v>
      </c>
      <c r="E193" s="4">
        <v>17971</v>
      </c>
      <c r="F193" s="4">
        <v>1408000</v>
      </c>
      <c r="G193" s="4">
        <v>6210600</v>
      </c>
      <c r="H193" s="5"/>
    </row>
    <row r="194" spans="1:11" x14ac:dyDescent="0.2">
      <c r="A194" s="3" t="s">
        <v>221</v>
      </c>
      <c r="B194" s="4">
        <v>4436</v>
      </c>
      <c r="C194" s="4">
        <v>2031000</v>
      </c>
      <c r="D194" s="4">
        <v>40541</v>
      </c>
      <c r="E194" s="4">
        <v>7860</v>
      </c>
      <c r="F194" s="4">
        <v>709700</v>
      </c>
      <c r="G194" s="4">
        <v>3291000</v>
      </c>
      <c r="H194" s="5"/>
    </row>
    <row r="195" spans="1:11" x14ac:dyDescent="0.2">
      <c r="A195" s="3" t="s">
        <v>222</v>
      </c>
      <c r="B195" s="4">
        <v>23</v>
      </c>
      <c r="C195" s="4">
        <v>66200</v>
      </c>
      <c r="D195" s="4">
        <v>278</v>
      </c>
      <c r="E195" s="4">
        <v>54</v>
      </c>
      <c r="F195" s="4">
        <v>2561500</v>
      </c>
      <c r="G195" s="4">
        <v>5298000</v>
      </c>
      <c r="H195" s="5"/>
    </row>
    <row r="196" spans="1:11" x14ac:dyDescent="0.2">
      <c r="A196" s="3" t="s">
        <v>223</v>
      </c>
      <c r="B196" s="4">
        <v>5264</v>
      </c>
      <c r="C196" s="4">
        <v>2413700</v>
      </c>
      <c r="D196" s="4">
        <v>35862</v>
      </c>
      <c r="E196" s="4">
        <v>6969</v>
      </c>
      <c r="F196" s="4">
        <v>1204100</v>
      </c>
      <c r="G196" s="4">
        <v>3286600</v>
      </c>
      <c r="H196" s="5"/>
    </row>
    <row r="197" spans="1:11" x14ac:dyDescent="0.2">
      <c r="A197" s="3" t="s">
        <v>190</v>
      </c>
      <c r="B197" s="12">
        <v>461</v>
      </c>
      <c r="C197" s="12">
        <v>1411900</v>
      </c>
      <c r="D197" s="12">
        <v>3149</v>
      </c>
      <c r="E197" s="12">
        <v>611</v>
      </c>
      <c r="F197" s="12">
        <v>545200</v>
      </c>
      <c r="G197" s="4">
        <v>2263300</v>
      </c>
      <c r="H197" s="5"/>
    </row>
    <row r="198" spans="1:11" x14ac:dyDescent="0.2">
      <c r="A198" s="3" t="s">
        <v>191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5"/>
    </row>
    <row r="199" spans="1:11" x14ac:dyDescent="0.2">
      <c r="A199" s="3" t="s">
        <v>135</v>
      </c>
      <c r="B199" s="12">
        <v>3426</v>
      </c>
      <c r="C199" s="12">
        <v>864200</v>
      </c>
      <c r="D199" s="12">
        <v>15317</v>
      </c>
      <c r="E199" s="12">
        <v>2952</v>
      </c>
      <c r="F199" s="12">
        <v>431600</v>
      </c>
      <c r="G199" s="4">
        <v>1638500</v>
      </c>
      <c r="H199" s="5"/>
    </row>
    <row r="200" spans="1:11" x14ac:dyDescent="0.2">
      <c r="A200" s="3" t="s">
        <v>142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4">
        <v>0</v>
      </c>
      <c r="H200" s="5"/>
    </row>
    <row r="201" spans="1:11" s="10" customFormat="1" x14ac:dyDescent="0.2">
      <c r="A201" s="3" t="s">
        <v>136</v>
      </c>
      <c r="B201" s="14">
        <v>37085</v>
      </c>
      <c r="C201" s="14">
        <v>50304400</v>
      </c>
      <c r="D201" s="14">
        <v>1323455</v>
      </c>
      <c r="E201" s="14">
        <v>255793</v>
      </c>
      <c r="F201" s="14">
        <v>6323300</v>
      </c>
      <c r="G201" s="4">
        <v>82445900</v>
      </c>
      <c r="H201" s="5"/>
      <c r="I201" s="1"/>
      <c r="J201" s="1"/>
      <c r="K201" s="1"/>
    </row>
    <row r="202" spans="1:11" x14ac:dyDescent="0.2">
      <c r="A202" s="8" t="s">
        <v>143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4">
        <v>0</v>
      </c>
      <c r="H202" s="5"/>
      <c r="I202" s="10"/>
      <c r="J202" s="10"/>
    </row>
    <row r="203" spans="1:11" x14ac:dyDescent="0.2">
      <c r="A203" s="3" t="s">
        <v>137</v>
      </c>
      <c r="B203" s="12">
        <v>4475</v>
      </c>
      <c r="C203" s="12">
        <v>1152100</v>
      </c>
      <c r="D203" s="12">
        <v>30566</v>
      </c>
      <c r="E203" s="12">
        <v>5911</v>
      </c>
      <c r="F203" s="12">
        <v>17700</v>
      </c>
      <c r="G203" s="4">
        <v>1538700</v>
      </c>
      <c r="H203" s="5"/>
    </row>
    <row r="204" spans="1:11" x14ac:dyDescent="0.2">
      <c r="A204" s="3" t="s">
        <v>144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5"/>
    </row>
    <row r="205" spans="1:11" x14ac:dyDescent="0.2">
      <c r="A205" s="3" t="s">
        <v>224</v>
      </c>
      <c r="B205" s="4">
        <v>3593</v>
      </c>
      <c r="C205" s="4">
        <v>1203400</v>
      </c>
      <c r="D205" s="4">
        <v>69017</v>
      </c>
      <c r="E205" s="4">
        <v>13347</v>
      </c>
      <c r="F205" s="4">
        <v>201400</v>
      </c>
      <c r="G205" s="4">
        <v>1937200</v>
      </c>
      <c r="H205" s="5"/>
    </row>
    <row r="206" spans="1:11" x14ac:dyDescent="0.2">
      <c r="A206" s="3" t="s">
        <v>225</v>
      </c>
      <c r="B206" s="4">
        <v>6244</v>
      </c>
      <c r="C206" s="4">
        <v>2533300</v>
      </c>
      <c r="D206" s="4">
        <v>119390</v>
      </c>
      <c r="E206" s="4">
        <v>23123</v>
      </c>
      <c r="F206" s="4">
        <v>928100</v>
      </c>
      <c r="G206" s="4">
        <v>3456900</v>
      </c>
      <c r="H206" s="5"/>
    </row>
    <row r="207" spans="1:11" x14ac:dyDescent="0.2">
      <c r="A207" s="3" t="s">
        <v>138</v>
      </c>
      <c r="B207" s="12">
        <v>9652</v>
      </c>
      <c r="C207" s="12">
        <v>11547500</v>
      </c>
      <c r="D207" s="12">
        <v>85756</v>
      </c>
      <c r="E207" s="12">
        <v>16605</v>
      </c>
      <c r="F207" s="12">
        <v>3393300</v>
      </c>
      <c r="G207" s="4">
        <v>14676200</v>
      </c>
      <c r="H207" s="5"/>
    </row>
    <row r="208" spans="1:11" x14ac:dyDescent="0.2">
      <c r="A208" s="3" t="s">
        <v>145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5"/>
    </row>
    <row r="209" spans="1:8" x14ac:dyDescent="0.2">
      <c r="A209" s="3" t="s">
        <v>139</v>
      </c>
      <c r="B209" s="12">
        <v>52638</v>
      </c>
      <c r="C209" s="12">
        <v>14337400</v>
      </c>
      <c r="D209" s="12">
        <v>1275526</v>
      </c>
      <c r="E209" s="12">
        <v>247169</v>
      </c>
      <c r="F209" s="12">
        <v>3536900</v>
      </c>
      <c r="G209" s="4">
        <v>28556000</v>
      </c>
      <c r="H209" s="5"/>
    </row>
    <row r="210" spans="1:8" x14ac:dyDescent="0.2">
      <c r="A210" s="3" t="s">
        <v>146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5"/>
    </row>
    <row r="211" spans="1:8" x14ac:dyDescent="0.2">
      <c r="A211" s="3" t="s">
        <v>200</v>
      </c>
      <c r="B211" s="12">
        <v>3840</v>
      </c>
      <c r="C211" s="12">
        <v>9985400</v>
      </c>
      <c r="D211" s="12">
        <v>21640</v>
      </c>
      <c r="E211" s="12">
        <v>4188</v>
      </c>
      <c r="F211" s="12">
        <v>8128000</v>
      </c>
      <c r="G211" s="4">
        <v>18383100</v>
      </c>
      <c r="H211" s="5"/>
    </row>
    <row r="212" spans="1:8" x14ac:dyDescent="0.2">
      <c r="A212" s="3" t="s">
        <v>201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4">
        <v>0</v>
      </c>
      <c r="H212" s="5"/>
    </row>
    <row r="213" spans="1:8" x14ac:dyDescent="0.2">
      <c r="A213" s="3" t="s">
        <v>226</v>
      </c>
      <c r="B213" s="12">
        <v>1596</v>
      </c>
      <c r="C213" s="12">
        <v>677200</v>
      </c>
      <c r="D213" s="12">
        <v>26808</v>
      </c>
      <c r="E213" s="12">
        <v>5186</v>
      </c>
      <c r="F213" s="12">
        <v>534700</v>
      </c>
      <c r="G213" s="4">
        <v>849300</v>
      </c>
      <c r="H213" s="5"/>
    </row>
    <row r="214" spans="1:8" x14ac:dyDescent="0.2">
      <c r="A214" s="15" t="s">
        <v>126</v>
      </c>
      <c r="B214" s="16">
        <v>188333</v>
      </c>
      <c r="C214" s="16">
        <v>145959600</v>
      </c>
      <c r="D214" s="16">
        <v>3880640</v>
      </c>
      <c r="E214" s="16">
        <v>702108</v>
      </c>
      <c r="F214" s="16">
        <v>37577200</v>
      </c>
      <c r="G214" s="16">
        <v>232736000</v>
      </c>
      <c r="H214" s="5"/>
    </row>
    <row r="215" spans="1:8" ht="13.5" thickBot="1" x14ac:dyDescent="0.25">
      <c r="A215" s="15" t="s">
        <v>59</v>
      </c>
      <c r="B215" s="16">
        <v>7691678</v>
      </c>
      <c r="C215" s="16">
        <v>252943649</v>
      </c>
      <c r="D215" s="16">
        <v>8349656044.0505791</v>
      </c>
      <c r="E215" s="16">
        <v>1615704911.68644</v>
      </c>
      <c r="F215" s="16">
        <v>106100032</v>
      </c>
      <c r="G215" s="16">
        <v>438400267</v>
      </c>
      <c r="H215" s="5"/>
    </row>
    <row r="216" spans="1:8" ht="13.5" thickBot="1" x14ac:dyDescent="0.25">
      <c r="A216" s="35" t="s">
        <v>60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7">
        <v>0</v>
      </c>
    </row>
    <row r="217" spans="1:8" x14ac:dyDescent="0.2">
      <c r="A217" s="3" t="s">
        <v>115</v>
      </c>
      <c r="B217" s="1">
        <v>799</v>
      </c>
      <c r="C217" s="13">
        <v>11935.234325199999</v>
      </c>
      <c r="D217" s="4">
        <v>596761.71626000002</v>
      </c>
      <c r="E217" s="13">
        <v>114589.98353623399</v>
      </c>
      <c r="F217" s="17">
        <v>397683</v>
      </c>
      <c r="G217" s="4">
        <v>18431068</v>
      </c>
    </row>
    <row r="218" spans="1:8" x14ac:dyDescent="0.2">
      <c r="A218" s="3" t="s">
        <v>119</v>
      </c>
      <c r="B218" s="1">
        <v>4</v>
      </c>
      <c r="C218" s="1">
        <v>89745.84</v>
      </c>
      <c r="D218" s="1">
        <v>4487292</v>
      </c>
      <c r="E218" s="1">
        <v>861648.29678559001</v>
      </c>
      <c r="F218" s="17">
        <v>242515</v>
      </c>
      <c r="G218" s="4">
        <v>10269327</v>
      </c>
    </row>
    <row r="219" spans="1:8" x14ac:dyDescent="0.2">
      <c r="A219" s="3" t="s">
        <v>61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8" x14ac:dyDescent="0.2">
      <c r="A220" s="3" t="s">
        <v>62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8" x14ac:dyDescent="0.2">
      <c r="A221" s="3" t="s">
        <v>118</v>
      </c>
      <c r="B221" s="1">
        <v>0</v>
      </c>
      <c r="C221" s="1">
        <v>0</v>
      </c>
      <c r="D221" s="1">
        <v>0</v>
      </c>
      <c r="E221" s="1">
        <v>0</v>
      </c>
      <c r="F221" s="17">
        <v>6150</v>
      </c>
      <c r="G221" s="4">
        <v>591562</v>
      </c>
    </row>
    <row r="222" spans="1:8" x14ac:dyDescent="0.2">
      <c r="A222" s="3" t="s">
        <v>63</v>
      </c>
      <c r="B222" s="1">
        <v>9</v>
      </c>
      <c r="C222" s="1">
        <v>19200</v>
      </c>
      <c r="D222" s="1">
        <v>960000</v>
      </c>
      <c r="E222" s="1">
        <v>184338.87630093301</v>
      </c>
      <c r="F222" s="17">
        <v>89535</v>
      </c>
      <c r="G222" s="4">
        <v>5078955</v>
      </c>
    </row>
    <row r="223" spans="1:8" x14ac:dyDescent="0.2">
      <c r="A223" s="3" t="s">
        <v>64</v>
      </c>
      <c r="B223" s="1">
        <v>2</v>
      </c>
      <c r="C223" s="1">
        <v>18.399999999999999</v>
      </c>
      <c r="D223" s="1">
        <v>920</v>
      </c>
      <c r="E223" s="1">
        <v>176.65808978839399</v>
      </c>
      <c r="F223" s="17">
        <v>140580</v>
      </c>
      <c r="G223" s="4">
        <v>17140263</v>
      </c>
    </row>
    <row r="224" spans="1:8" x14ac:dyDescent="0.2">
      <c r="A224" s="3" t="s">
        <v>198</v>
      </c>
      <c r="B224" s="1">
        <v>0</v>
      </c>
      <c r="C224" s="1">
        <v>0</v>
      </c>
      <c r="D224" s="1">
        <v>0</v>
      </c>
      <c r="E224" s="1">
        <v>0</v>
      </c>
      <c r="F224" s="1">
        <v>10002</v>
      </c>
      <c r="G224" s="1">
        <v>20004</v>
      </c>
    </row>
    <row r="225" spans="1:7" x14ac:dyDescent="0.2">
      <c r="A225" s="3" t="s">
        <v>120</v>
      </c>
      <c r="B225" s="1">
        <v>1</v>
      </c>
      <c r="C225" s="13">
        <v>260705.94</v>
      </c>
      <c r="D225" s="4">
        <v>13035297</v>
      </c>
      <c r="E225" s="13">
        <v>2503033.3346134601</v>
      </c>
      <c r="F225" s="17">
        <v>557806</v>
      </c>
      <c r="G225" s="4">
        <v>43556113</v>
      </c>
    </row>
    <row r="226" spans="1:7" x14ac:dyDescent="0.2">
      <c r="A226" s="3" t="s">
        <v>116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</row>
    <row r="227" spans="1:7" x14ac:dyDescent="0.2">
      <c r="A227" s="3" t="s">
        <v>65</v>
      </c>
      <c r="B227" s="1">
        <v>2</v>
      </c>
      <c r="C227" s="1">
        <v>18.399999999999999</v>
      </c>
      <c r="D227" s="1">
        <v>920</v>
      </c>
      <c r="E227" s="1">
        <v>176.65808978839399</v>
      </c>
      <c r="F227" s="17">
        <v>839</v>
      </c>
      <c r="G227" s="4">
        <v>26322</v>
      </c>
    </row>
    <row r="228" spans="1:7" x14ac:dyDescent="0.2">
      <c r="A228" s="3" t="s">
        <v>123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</row>
    <row r="229" spans="1:7" x14ac:dyDescent="0.2">
      <c r="A229" s="3" t="s">
        <v>101</v>
      </c>
      <c r="B229" s="1">
        <v>0</v>
      </c>
      <c r="C229" s="1">
        <v>0</v>
      </c>
      <c r="D229" s="1">
        <v>0</v>
      </c>
      <c r="E229" s="1">
        <v>0</v>
      </c>
      <c r="F229" s="1">
        <v>508</v>
      </c>
      <c r="G229" s="4">
        <v>8808</v>
      </c>
    </row>
    <row r="230" spans="1:7" x14ac:dyDescent="0.2">
      <c r="A230" s="3" t="s">
        <v>122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x14ac:dyDescent="0.2">
      <c r="A231" s="3" t="s">
        <v>121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">
      <c r="A232" s="3" t="s">
        <v>117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x14ac:dyDescent="0.2">
      <c r="A233" s="15" t="s">
        <v>66</v>
      </c>
      <c r="B233" s="16">
        <v>817</v>
      </c>
      <c r="C233" s="16">
        <v>381623.81432520004</v>
      </c>
      <c r="D233" s="16">
        <v>19081190.716260001</v>
      </c>
      <c r="E233" s="16">
        <v>3663963.8074157936</v>
      </c>
      <c r="F233" s="16">
        <v>1445618</v>
      </c>
      <c r="G233" s="16">
        <v>95122422</v>
      </c>
    </row>
    <row r="234" spans="1:7" x14ac:dyDescent="0.2">
      <c r="A234" s="3" t="s">
        <v>67</v>
      </c>
      <c r="B234" s="18">
        <v>257</v>
      </c>
      <c r="C234" s="24">
        <v>760.77645640000003</v>
      </c>
      <c r="D234" s="25">
        <v>198098.58148199599</v>
      </c>
      <c r="E234" s="24">
        <v>38038.822820000001</v>
      </c>
      <c r="F234" s="26">
        <v>6730</v>
      </c>
      <c r="G234" s="26">
        <v>819050</v>
      </c>
    </row>
    <row r="235" spans="1:7" x14ac:dyDescent="0.2">
      <c r="A235" s="3" t="s">
        <v>68</v>
      </c>
      <c r="B235" s="1">
        <v>41</v>
      </c>
      <c r="C235" s="24">
        <v>246.41206320000001</v>
      </c>
      <c r="D235" s="25">
        <v>64163.237136648</v>
      </c>
      <c r="E235" s="24">
        <v>12320.603160000001</v>
      </c>
      <c r="F235" s="26">
        <v>1387</v>
      </c>
      <c r="G235" s="26">
        <v>246364</v>
      </c>
    </row>
    <row r="236" spans="1:7" x14ac:dyDescent="0.2">
      <c r="A236" s="3" t="s">
        <v>69</v>
      </c>
      <c r="B236" s="1">
        <v>53</v>
      </c>
      <c r="C236" s="24">
        <v>467</v>
      </c>
      <c r="D236" s="25">
        <v>51992.24798</v>
      </c>
      <c r="E236" s="24">
        <v>9983.5339260340206</v>
      </c>
      <c r="F236" s="26">
        <v>19029</v>
      </c>
      <c r="G236" s="26">
        <v>5075682</v>
      </c>
    </row>
    <row r="237" spans="1:7" x14ac:dyDescent="0.2">
      <c r="A237" s="3" t="s">
        <v>70</v>
      </c>
      <c r="B237" s="1">
        <v>48</v>
      </c>
      <c r="C237" s="24">
        <v>256</v>
      </c>
      <c r="D237" s="25">
        <v>27956.117979999999</v>
      </c>
      <c r="E237" s="24">
        <v>5368.1243480932399</v>
      </c>
      <c r="F237" s="17">
        <v>11609</v>
      </c>
      <c r="G237" s="26">
        <v>1501834</v>
      </c>
    </row>
    <row r="238" spans="1:7" x14ac:dyDescent="0.2">
      <c r="A238" s="3" t="s">
        <v>71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26">
        <v>6</v>
      </c>
    </row>
    <row r="239" spans="1:7" x14ac:dyDescent="0.2">
      <c r="A239" s="3" t="s">
        <v>72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26">
        <v>0</v>
      </c>
    </row>
    <row r="240" spans="1:7" x14ac:dyDescent="0.2">
      <c r="A240" s="3" t="s">
        <v>73</v>
      </c>
      <c r="B240" s="1">
        <v>897</v>
      </c>
      <c r="C240" s="24">
        <v>106772504</v>
      </c>
      <c r="D240" s="25">
        <v>10132799.8124534</v>
      </c>
      <c r="E240" s="24">
        <v>1945696.80334371</v>
      </c>
      <c r="F240" s="17">
        <v>1791657</v>
      </c>
      <c r="G240" s="26">
        <v>50871564</v>
      </c>
    </row>
    <row r="241" spans="1:8" x14ac:dyDescent="0.2">
      <c r="A241" s="3" t="s">
        <v>74</v>
      </c>
      <c r="B241" s="1">
        <v>1332</v>
      </c>
      <c r="C241" s="24">
        <v>1008496</v>
      </c>
      <c r="D241" s="25">
        <v>104579.7464</v>
      </c>
      <c r="E241" s="24">
        <v>20081.367640846402</v>
      </c>
      <c r="F241" s="17">
        <v>200139</v>
      </c>
      <c r="G241" s="26">
        <v>9128552</v>
      </c>
    </row>
    <row r="242" spans="1:8" x14ac:dyDescent="0.2">
      <c r="A242" s="3" t="s">
        <v>75</v>
      </c>
      <c r="B242" s="1">
        <v>33</v>
      </c>
      <c r="C242" s="24">
        <v>1930</v>
      </c>
      <c r="D242" s="25">
        <v>689442.27887000004</v>
      </c>
      <c r="E242" s="24">
        <v>132386.47391796901</v>
      </c>
      <c r="F242" s="17">
        <v>9213</v>
      </c>
      <c r="G242" s="26">
        <v>7136284</v>
      </c>
    </row>
    <row r="243" spans="1:8" x14ac:dyDescent="0.2">
      <c r="A243" s="3" t="s">
        <v>76</v>
      </c>
      <c r="B243" s="1">
        <v>0</v>
      </c>
      <c r="C243" s="1">
        <v>0</v>
      </c>
      <c r="D243" s="1">
        <v>0</v>
      </c>
      <c r="E243" s="1">
        <v>0</v>
      </c>
      <c r="F243" s="17">
        <v>26</v>
      </c>
      <c r="G243" s="26">
        <v>1814413</v>
      </c>
    </row>
    <row r="244" spans="1:8" x14ac:dyDescent="0.2">
      <c r="A244" s="3" t="s">
        <v>124</v>
      </c>
      <c r="B244" s="1">
        <v>29912</v>
      </c>
      <c r="C244" s="24">
        <v>269548054</v>
      </c>
      <c r="D244" s="25">
        <v>8506810.3419126999</v>
      </c>
      <c r="E244" s="24">
        <v>1633474.85347223</v>
      </c>
      <c r="F244" s="17">
        <v>49871546</v>
      </c>
      <c r="G244" s="26">
        <v>2434163939</v>
      </c>
    </row>
    <row r="245" spans="1:8" x14ac:dyDescent="0.2">
      <c r="A245" s="3" t="s">
        <v>125</v>
      </c>
      <c r="B245" s="1">
        <v>21423</v>
      </c>
      <c r="C245" s="24">
        <v>142243157</v>
      </c>
      <c r="D245" s="25">
        <v>2478805.1351358001</v>
      </c>
      <c r="E245" s="24">
        <v>475979.32622907899</v>
      </c>
      <c r="F245" s="17">
        <v>70194356</v>
      </c>
      <c r="G245" s="26">
        <v>2673375984</v>
      </c>
    </row>
    <row r="246" spans="1:8" x14ac:dyDescent="0.2">
      <c r="A246" s="3" t="s">
        <v>211</v>
      </c>
      <c r="B246" s="1">
        <v>0</v>
      </c>
      <c r="C246" s="1">
        <v>0</v>
      </c>
      <c r="D246" s="1">
        <v>0</v>
      </c>
      <c r="E246" s="1">
        <v>0</v>
      </c>
      <c r="F246" s="17">
        <v>50000</v>
      </c>
      <c r="G246" s="17">
        <v>440000</v>
      </c>
    </row>
    <row r="247" spans="1:8" x14ac:dyDescent="0.2">
      <c r="A247" s="15" t="s">
        <v>77</v>
      </c>
      <c r="B247" s="16">
        <v>53996</v>
      </c>
      <c r="C247" s="16">
        <v>519575871.1885196</v>
      </c>
      <c r="D247" s="16">
        <v>22254647.499350544</v>
      </c>
      <c r="E247" s="16">
        <v>4273329.9088579612</v>
      </c>
      <c r="F247" s="16">
        <v>122155692</v>
      </c>
      <c r="G247" s="16">
        <v>5184573672</v>
      </c>
    </row>
    <row r="248" spans="1:8" x14ac:dyDescent="0.2">
      <c r="A248" s="3" t="s">
        <v>78</v>
      </c>
      <c r="B248" s="1">
        <v>41</v>
      </c>
      <c r="C248" s="24">
        <v>246.41206320000001</v>
      </c>
      <c r="D248" s="25">
        <v>64163.237136648</v>
      </c>
      <c r="E248" s="24">
        <v>12320.603160000001</v>
      </c>
      <c r="F248" s="4">
        <v>1373</v>
      </c>
      <c r="G248" s="19">
        <v>38531</v>
      </c>
    </row>
    <row r="249" spans="1:8" x14ac:dyDescent="0.2">
      <c r="A249" s="3" t="s">
        <v>112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8" x14ac:dyDescent="0.2">
      <c r="A250" s="15" t="s">
        <v>114</v>
      </c>
      <c r="B250" s="20">
        <v>41</v>
      </c>
      <c r="C250" s="20">
        <v>246.41206320000001</v>
      </c>
      <c r="D250" s="20">
        <v>64163.237136648</v>
      </c>
      <c r="E250" s="20">
        <v>12320.603160000001</v>
      </c>
      <c r="F250" s="20">
        <v>1373</v>
      </c>
      <c r="G250" s="20">
        <v>38531</v>
      </c>
    </row>
    <row r="251" spans="1:8" ht="13.5" thickBot="1" x14ac:dyDescent="0.25">
      <c r="A251" s="15" t="s">
        <v>79</v>
      </c>
      <c r="B251" s="20">
        <v>54854</v>
      </c>
      <c r="C251" s="20">
        <v>519957741.41490799</v>
      </c>
      <c r="D251" s="20">
        <v>41400001.452747196</v>
      </c>
      <c r="E251" s="20">
        <v>7949614.3194337552</v>
      </c>
      <c r="F251" s="20">
        <v>123602683</v>
      </c>
      <c r="G251" s="20">
        <v>5279734625</v>
      </c>
    </row>
    <row r="252" spans="1:8" ht="13.5" thickBot="1" x14ac:dyDescent="0.25">
      <c r="A252" s="35" t="s">
        <v>80</v>
      </c>
      <c r="B252" s="36">
        <v>0</v>
      </c>
      <c r="C252" s="36">
        <v>0</v>
      </c>
      <c r="D252" s="36">
        <v>0</v>
      </c>
      <c r="E252" s="36">
        <v>0</v>
      </c>
      <c r="F252" s="36">
        <v>0</v>
      </c>
      <c r="G252" s="37">
        <v>0</v>
      </c>
    </row>
    <row r="253" spans="1:8" ht="13.5" thickBot="1" x14ac:dyDescent="0.25">
      <c r="A253" s="15" t="s">
        <v>81</v>
      </c>
      <c r="B253" s="16"/>
      <c r="C253" s="16"/>
      <c r="D253" s="16"/>
      <c r="E253" s="16"/>
      <c r="F253" s="16"/>
      <c r="G253" s="16"/>
    </row>
    <row r="254" spans="1:8" ht="13.5" thickBot="1" x14ac:dyDescent="0.25">
      <c r="A254" s="35" t="s">
        <v>82</v>
      </c>
      <c r="B254" s="36">
        <v>0</v>
      </c>
      <c r="C254" s="36">
        <v>0</v>
      </c>
      <c r="D254" s="36">
        <v>0</v>
      </c>
      <c r="E254" s="36">
        <v>0</v>
      </c>
      <c r="F254" s="36">
        <v>0</v>
      </c>
      <c r="G254" s="37">
        <v>0</v>
      </c>
    </row>
    <row r="255" spans="1:8" x14ac:dyDescent="0.2">
      <c r="A255" s="3" t="s">
        <v>83</v>
      </c>
      <c r="B255" s="4">
        <v>649</v>
      </c>
      <c r="C255" s="4">
        <v>1896</v>
      </c>
      <c r="D255" s="4">
        <v>5758</v>
      </c>
      <c r="E255" s="4">
        <v>1115</v>
      </c>
      <c r="F255" s="4">
        <v>0</v>
      </c>
      <c r="G255" s="4">
        <v>3789</v>
      </c>
      <c r="H255" s="5"/>
    </row>
    <row r="256" spans="1:8" x14ac:dyDescent="0.2">
      <c r="A256" s="3" t="s">
        <v>84</v>
      </c>
      <c r="B256" s="4">
        <v>151</v>
      </c>
      <c r="C256" s="4">
        <v>6016</v>
      </c>
      <c r="D256" s="4">
        <v>412</v>
      </c>
      <c r="E256" s="4">
        <v>79</v>
      </c>
      <c r="F256" s="4">
        <v>0</v>
      </c>
      <c r="G256" s="4">
        <v>15416</v>
      </c>
      <c r="H256" s="5"/>
    </row>
    <row r="257" spans="1:8" x14ac:dyDescent="0.2">
      <c r="A257" s="3" t="s">
        <v>85</v>
      </c>
      <c r="B257" s="4">
        <v>91051155</v>
      </c>
      <c r="C257" s="4">
        <v>283954589</v>
      </c>
      <c r="D257" s="4">
        <v>6209715430</v>
      </c>
      <c r="E257" s="4">
        <v>1201249320</v>
      </c>
      <c r="F257" s="4">
        <v>938829</v>
      </c>
      <c r="G257" s="4">
        <v>610719743</v>
      </c>
      <c r="H257" s="5"/>
    </row>
    <row r="258" spans="1:8" x14ac:dyDescent="0.2">
      <c r="A258" s="3" t="s">
        <v>111</v>
      </c>
      <c r="B258" s="4">
        <v>8526</v>
      </c>
      <c r="C258" s="4">
        <v>1256930</v>
      </c>
      <c r="D258" s="4">
        <v>27545416.664799999</v>
      </c>
      <c r="E258" s="4">
        <v>5326387.8269399991</v>
      </c>
      <c r="F258" s="4">
        <v>0</v>
      </c>
      <c r="G258" s="4">
        <v>1256930</v>
      </c>
      <c r="H258" s="5"/>
    </row>
    <row r="259" spans="1:8" x14ac:dyDescent="0.2">
      <c r="A259" s="3" t="s">
        <v>179</v>
      </c>
      <c r="B259" s="4">
        <v>18000098</v>
      </c>
      <c r="C259" s="4">
        <v>59501734</v>
      </c>
      <c r="D259" s="4">
        <v>3086160837</v>
      </c>
      <c r="E259" s="4">
        <v>597060488</v>
      </c>
      <c r="F259" s="4">
        <v>1331861</v>
      </c>
      <c r="G259" s="4">
        <v>125995424</v>
      </c>
      <c r="H259" s="5"/>
    </row>
    <row r="260" spans="1:8" x14ac:dyDescent="0.2">
      <c r="A260" s="3" t="s">
        <v>148</v>
      </c>
      <c r="B260" s="4">
        <v>55</v>
      </c>
      <c r="C260" s="4">
        <v>751</v>
      </c>
      <c r="D260" s="4">
        <v>339</v>
      </c>
      <c r="E260" s="4">
        <v>65</v>
      </c>
      <c r="F260" s="4">
        <v>449</v>
      </c>
      <c r="G260" s="4">
        <v>1138</v>
      </c>
      <c r="H260" s="5"/>
    </row>
    <row r="261" spans="1:8" x14ac:dyDescent="0.2">
      <c r="A261" s="3" t="s">
        <v>44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5"/>
    </row>
    <row r="262" spans="1:8" x14ac:dyDescent="0.2">
      <c r="A262" s="3" t="s">
        <v>149</v>
      </c>
      <c r="B262" s="4">
        <v>30</v>
      </c>
      <c r="C262" s="4">
        <v>380</v>
      </c>
      <c r="D262" s="4">
        <v>232</v>
      </c>
      <c r="E262" s="4">
        <v>45</v>
      </c>
      <c r="F262" s="4">
        <v>335</v>
      </c>
      <c r="G262" s="4">
        <v>521</v>
      </c>
      <c r="H262" s="5"/>
    </row>
    <row r="263" spans="1:8" x14ac:dyDescent="0.2">
      <c r="A263" s="3" t="s">
        <v>108</v>
      </c>
      <c r="B263" s="4">
        <v>7</v>
      </c>
      <c r="C263" s="4">
        <v>60</v>
      </c>
      <c r="D263" s="4">
        <v>3082</v>
      </c>
      <c r="E263" s="4">
        <v>608</v>
      </c>
      <c r="F263" s="4">
        <v>0</v>
      </c>
      <c r="G263" s="4">
        <v>139</v>
      </c>
      <c r="H263" s="5"/>
    </row>
    <row r="264" spans="1:8" x14ac:dyDescent="0.2">
      <c r="A264" s="3" t="s">
        <v>110</v>
      </c>
      <c r="B264" s="4">
        <v>11498</v>
      </c>
      <c r="C264" s="4">
        <v>327098</v>
      </c>
      <c r="D264" s="4">
        <v>17061016.101100001</v>
      </c>
      <c r="E264" s="4">
        <v>3286235.7732699998</v>
      </c>
      <c r="F264" s="4">
        <v>0</v>
      </c>
      <c r="G264" s="4">
        <v>637162</v>
      </c>
      <c r="H264" s="5"/>
    </row>
    <row r="265" spans="1:8" x14ac:dyDescent="0.2">
      <c r="A265" s="3" t="s">
        <v>150</v>
      </c>
      <c r="B265" s="4">
        <v>232084</v>
      </c>
      <c r="C265" s="4">
        <v>434472</v>
      </c>
      <c r="D265" s="4">
        <v>22983989</v>
      </c>
      <c r="E265" s="4">
        <v>4455205</v>
      </c>
      <c r="F265" s="4">
        <v>52296</v>
      </c>
      <c r="G265" s="4">
        <v>800219</v>
      </c>
      <c r="H265" s="5"/>
    </row>
    <row r="266" spans="1:8" x14ac:dyDescent="0.2">
      <c r="A266" s="3" t="s">
        <v>188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5"/>
    </row>
    <row r="267" spans="1:8" x14ac:dyDescent="0.2">
      <c r="A267" s="3" t="s">
        <v>86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5"/>
    </row>
    <row r="268" spans="1:8" x14ac:dyDescent="0.2">
      <c r="A268" s="15" t="s">
        <v>87</v>
      </c>
      <c r="B268" s="21">
        <v>109304253</v>
      </c>
      <c r="C268" s="21">
        <v>345483926</v>
      </c>
      <c r="D268" s="21">
        <v>9363476511.7658997</v>
      </c>
      <c r="E268" s="21">
        <v>1811379548.60021</v>
      </c>
      <c r="F268" s="21">
        <v>2323770</v>
      </c>
      <c r="G268" s="21">
        <v>739430481</v>
      </c>
      <c r="H268" s="5"/>
    </row>
    <row r="269" spans="1:8" x14ac:dyDescent="0.2">
      <c r="A269" s="15" t="s">
        <v>88</v>
      </c>
      <c r="B269" s="21">
        <v>117050785</v>
      </c>
      <c r="C269" s="21">
        <v>1118385316.4149079</v>
      </c>
      <c r="D269" s="21">
        <v>17754532557.269226</v>
      </c>
      <c r="E269" s="21">
        <v>3435034074.6060839</v>
      </c>
      <c r="F269" s="21">
        <v>232026485</v>
      </c>
      <c r="G269" s="21">
        <v>6457565373</v>
      </c>
      <c r="H269" s="5"/>
    </row>
    <row r="270" spans="1:8" x14ac:dyDescent="0.2">
      <c r="A270" s="15" t="s">
        <v>89</v>
      </c>
      <c r="B270" s="21">
        <v>7746532</v>
      </c>
      <c r="C270" s="21">
        <v>772901390.41490793</v>
      </c>
      <c r="D270" s="21">
        <v>8391056045.5033264</v>
      </c>
      <c r="E270" s="21">
        <v>1623654526.0058739</v>
      </c>
      <c r="F270" s="21">
        <v>229702715</v>
      </c>
      <c r="G270" s="21">
        <v>5718134892</v>
      </c>
      <c r="H270" s="5"/>
    </row>
    <row r="271" spans="1:8" x14ac:dyDescent="0.2">
      <c r="B271" s="22"/>
      <c r="C271" s="22"/>
      <c r="D271" s="22"/>
      <c r="E271" s="22"/>
      <c r="F271" s="22"/>
      <c r="G271" s="22"/>
    </row>
    <row r="272" spans="1:8" x14ac:dyDescent="0.2">
      <c r="B272" s="5"/>
      <c r="C272" s="5"/>
      <c r="D272" s="5"/>
      <c r="E272" s="5"/>
      <c r="F272" s="5"/>
      <c r="G272" s="5"/>
    </row>
    <row r="273" spans="2:7" x14ac:dyDescent="0.2">
      <c r="B273" s="23"/>
      <c r="C273" s="23"/>
      <c r="D273" s="23"/>
      <c r="E273" s="23"/>
      <c r="F273" s="23"/>
      <c r="G273" s="23"/>
    </row>
    <row r="274" spans="2:7" x14ac:dyDescent="0.2">
      <c r="B274" s="23"/>
      <c r="C274" s="23"/>
      <c r="D274" s="23"/>
      <c r="E274" s="23"/>
      <c r="F274" s="23"/>
      <c r="G274" s="23"/>
    </row>
    <row r="275" spans="2:7" x14ac:dyDescent="0.2">
      <c r="B275" s="23"/>
      <c r="C275" s="23"/>
      <c r="D275" s="23"/>
      <c r="E275" s="23"/>
      <c r="F275" s="23"/>
      <c r="G275" s="23"/>
    </row>
    <row r="276" spans="2:7" x14ac:dyDescent="0.2">
      <c r="B276" s="5"/>
      <c r="C276" s="5"/>
      <c r="D276" s="5"/>
      <c r="E276" s="5"/>
      <c r="F276" s="5"/>
      <c r="G276" s="5"/>
    </row>
    <row r="277" spans="2:7" x14ac:dyDescent="0.2">
      <c r="B277" s="5"/>
      <c r="C277" s="5"/>
      <c r="D277" s="5"/>
      <c r="E277" s="5"/>
      <c r="F277" s="5"/>
      <c r="G277" s="5"/>
    </row>
    <row r="278" spans="2:7" x14ac:dyDescent="0.2">
      <c r="B278" s="5"/>
      <c r="C278" s="5"/>
      <c r="D278" s="5"/>
      <c r="E278" s="5"/>
      <c r="F278" s="5"/>
      <c r="G278" s="5"/>
    </row>
    <row r="279" spans="2:7" x14ac:dyDescent="0.2">
      <c r="B279" s="5"/>
      <c r="C279" s="5"/>
      <c r="D279" s="5"/>
      <c r="E279" s="5"/>
      <c r="F279" s="5"/>
      <c r="G279" s="5"/>
    </row>
  </sheetData>
  <mergeCells count="10">
    <mergeCell ref="A3:G3"/>
    <mergeCell ref="A216:G216"/>
    <mergeCell ref="A252:G252"/>
    <mergeCell ref="A254:G254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002C8-B50F-4876-AD15-AEDFEC34FC04}">
  <dimension ref="A1:K279"/>
  <sheetViews>
    <sheetView showGridLines="0" zoomScaleNormal="100" workbookViewId="0">
      <pane ySplit="1" topLeftCell="A2" activePane="bottomLeft" state="frozen"/>
      <selection pane="bottomLeft" activeCell="E270" sqref="E270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230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468284</v>
      </c>
      <c r="C4" s="4">
        <v>2918670</v>
      </c>
      <c r="D4" s="4">
        <v>302016863</v>
      </c>
      <c r="E4" s="4">
        <v>57966594</v>
      </c>
      <c r="F4" s="4">
        <v>343937</v>
      </c>
      <c r="G4" s="4">
        <v>8826265</v>
      </c>
      <c r="H4" s="5"/>
    </row>
    <row r="5" spans="1:9" x14ac:dyDescent="0.2">
      <c r="A5" s="3" t="s">
        <v>7</v>
      </c>
      <c r="B5" s="4">
        <v>3</v>
      </c>
      <c r="C5" s="4">
        <v>4020</v>
      </c>
      <c r="D5" s="4">
        <v>400678.19</v>
      </c>
      <c r="E5" s="4">
        <v>75729.602480000001</v>
      </c>
      <c r="F5" s="4">
        <v>0</v>
      </c>
      <c r="G5" s="4">
        <v>969960</v>
      </c>
      <c r="H5" s="5"/>
      <c r="I5" s="4"/>
    </row>
    <row r="6" spans="1:9" x14ac:dyDescent="0.2">
      <c r="A6" s="3" t="s">
        <v>8</v>
      </c>
      <c r="B6" s="4">
        <v>70</v>
      </c>
      <c r="C6" s="4">
        <v>7097</v>
      </c>
      <c r="D6" s="4">
        <v>1229261</v>
      </c>
      <c r="E6" s="4">
        <v>238607</v>
      </c>
      <c r="F6" s="4">
        <v>4129</v>
      </c>
      <c r="G6" s="4">
        <v>14471</v>
      </c>
      <c r="H6" s="5"/>
    </row>
    <row r="7" spans="1:9" ht="14.25" customHeight="1" x14ac:dyDescent="0.2">
      <c r="A7" s="3" t="s">
        <v>9</v>
      </c>
      <c r="B7" s="4">
        <v>25799</v>
      </c>
      <c r="C7" s="4">
        <v>67525</v>
      </c>
      <c r="D7" s="4">
        <v>69890583</v>
      </c>
      <c r="E7" s="4">
        <v>13421255</v>
      </c>
      <c r="F7" s="4">
        <v>10869</v>
      </c>
      <c r="G7" s="4">
        <v>148838</v>
      </c>
      <c r="H7" s="5"/>
    </row>
    <row r="8" spans="1:9" x14ac:dyDescent="0.2">
      <c r="A8" s="3" t="s">
        <v>3</v>
      </c>
      <c r="B8" s="4">
        <v>30</v>
      </c>
      <c r="C8" s="4">
        <v>1224</v>
      </c>
      <c r="D8" s="4">
        <v>11440</v>
      </c>
      <c r="E8" s="4">
        <v>2210</v>
      </c>
      <c r="F8" s="4">
        <v>3735</v>
      </c>
      <c r="G8" s="4">
        <v>11905</v>
      </c>
      <c r="H8" s="5"/>
    </row>
    <row r="9" spans="1:9" x14ac:dyDescent="0.2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/>
    </row>
    <row r="10" spans="1:9" x14ac:dyDescent="0.2">
      <c r="A10" s="3" t="s">
        <v>5</v>
      </c>
      <c r="B10" s="4">
        <v>159</v>
      </c>
      <c r="C10" s="4">
        <v>7561</v>
      </c>
      <c r="D10" s="4">
        <v>124731</v>
      </c>
      <c r="E10" s="4">
        <v>23897</v>
      </c>
      <c r="F10" s="4">
        <v>7263</v>
      </c>
      <c r="G10" s="4">
        <v>26439</v>
      </c>
      <c r="H10" s="5"/>
    </row>
    <row r="11" spans="1:9" x14ac:dyDescent="0.2">
      <c r="A11" s="3" t="s">
        <v>147</v>
      </c>
      <c r="B11" s="4">
        <v>12</v>
      </c>
      <c r="C11" s="4">
        <v>874</v>
      </c>
      <c r="D11" s="4">
        <v>943498</v>
      </c>
      <c r="E11" s="4">
        <v>178835</v>
      </c>
      <c r="F11" s="4">
        <v>0</v>
      </c>
      <c r="G11" s="4">
        <v>874</v>
      </c>
      <c r="H11" s="5"/>
    </row>
    <row r="12" spans="1:9" x14ac:dyDescent="0.2">
      <c r="A12" s="3" t="s">
        <v>7</v>
      </c>
      <c r="B12" s="4">
        <v>1004</v>
      </c>
      <c r="C12" s="4">
        <v>24396</v>
      </c>
      <c r="D12" s="4">
        <v>25083968.454849999</v>
      </c>
      <c r="E12" s="4">
        <v>4770157.3949999996</v>
      </c>
      <c r="F12" s="4">
        <v>0</v>
      </c>
      <c r="G12" s="4">
        <v>24440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80</v>
      </c>
      <c r="C21" s="4">
        <v>1631</v>
      </c>
      <c r="D21" s="4">
        <v>374534</v>
      </c>
      <c r="E21" s="4">
        <v>71716</v>
      </c>
      <c r="F21" s="4">
        <v>642</v>
      </c>
      <c r="G21" s="4">
        <v>2220</v>
      </c>
      <c r="H21" s="5"/>
    </row>
    <row r="22" spans="1:8" x14ac:dyDescent="0.2">
      <c r="A22" s="3" t="s">
        <v>7</v>
      </c>
      <c r="B22" s="4">
        <v>8</v>
      </c>
      <c r="C22" s="4">
        <v>67</v>
      </c>
      <c r="D22" s="4">
        <v>241.57623999999998</v>
      </c>
      <c r="E22" s="4">
        <v>46.053110000000004</v>
      </c>
      <c r="F22" s="4">
        <v>0</v>
      </c>
      <c r="G22" s="4">
        <v>67</v>
      </c>
      <c r="H22" s="5"/>
    </row>
    <row r="23" spans="1:8" x14ac:dyDescent="0.2">
      <c r="A23" s="3" t="s">
        <v>204</v>
      </c>
      <c r="B23" s="4">
        <v>33</v>
      </c>
      <c r="C23" s="4">
        <v>60</v>
      </c>
      <c r="D23" s="4">
        <v>25482</v>
      </c>
      <c r="E23" s="4">
        <v>4885</v>
      </c>
      <c r="F23" s="4">
        <v>7</v>
      </c>
      <c r="G23" s="4">
        <v>103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495482</v>
      </c>
      <c r="C26" s="7">
        <v>3033125</v>
      </c>
      <c r="D26" s="7">
        <v>400101280.22109002</v>
      </c>
      <c r="E26" s="7">
        <v>76753932.050589994</v>
      </c>
      <c r="F26" s="7">
        <v>370582</v>
      </c>
      <c r="G26" s="7">
        <v>10025582</v>
      </c>
      <c r="H26" s="5"/>
    </row>
    <row r="27" spans="1:8" x14ac:dyDescent="0.2">
      <c r="A27" s="3" t="s">
        <v>16</v>
      </c>
      <c r="B27" s="5">
        <v>7599696</v>
      </c>
      <c r="C27" s="4">
        <v>90724336</v>
      </c>
      <c r="D27" s="4">
        <v>7434249545.3553305</v>
      </c>
      <c r="E27" s="4">
        <v>1432045959.6821101</v>
      </c>
      <c r="F27" s="4">
        <v>27234419</v>
      </c>
      <c r="G27" s="4">
        <v>213379746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564</v>
      </c>
      <c r="C42" s="9">
        <v>8265655</v>
      </c>
      <c r="D42" s="9">
        <v>2028943</v>
      </c>
      <c r="E42" s="9">
        <v>388540</v>
      </c>
      <c r="F42" s="9">
        <v>8742311</v>
      </c>
      <c r="G42" s="4">
        <v>17724485</v>
      </c>
      <c r="H42" s="5"/>
    </row>
    <row r="43" spans="1:8" x14ac:dyDescent="0.2">
      <c r="A43" s="8" t="s">
        <v>4</v>
      </c>
      <c r="B43" s="9">
        <v>11</v>
      </c>
      <c r="C43" s="9">
        <v>66</v>
      </c>
      <c r="D43" s="9">
        <v>22695</v>
      </c>
      <c r="E43" s="9">
        <v>4359</v>
      </c>
      <c r="F43" s="9">
        <v>0</v>
      </c>
      <c r="G43" s="4">
        <v>21810</v>
      </c>
      <c r="H43" s="5"/>
    </row>
    <row r="44" spans="1:8" x14ac:dyDescent="0.2">
      <c r="A44" s="8" t="s">
        <v>22</v>
      </c>
      <c r="B44" s="9">
        <v>2025</v>
      </c>
      <c r="C44" s="9">
        <v>28724763</v>
      </c>
      <c r="D44" s="9">
        <v>12136989</v>
      </c>
      <c r="E44" s="9">
        <v>2330537</v>
      </c>
      <c r="F44" s="9">
        <v>32462901</v>
      </c>
      <c r="G44" s="4">
        <v>62550210</v>
      </c>
      <c r="H44" s="5"/>
    </row>
    <row r="45" spans="1:8" x14ac:dyDescent="0.2">
      <c r="A45" s="8" t="s">
        <v>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4">
        <v>2078341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1126</v>
      </c>
      <c r="C48" s="9">
        <v>996810</v>
      </c>
      <c r="D48" s="9">
        <v>79109457.807050005</v>
      </c>
      <c r="E48" s="9">
        <v>15324557.84925</v>
      </c>
      <c r="F48" s="9">
        <v>0</v>
      </c>
      <c r="G48" s="4">
        <v>1896150</v>
      </c>
      <c r="H48" s="5"/>
    </row>
    <row r="49" spans="1:11" x14ac:dyDescent="0.2">
      <c r="A49" s="3" t="s">
        <v>206</v>
      </c>
      <c r="B49" s="9">
        <v>2721</v>
      </c>
      <c r="C49" s="9">
        <v>3815760</v>
      </c>
      <c r="D49" s="9">
        <v>297970137.01934999</v>
      </c>
      <c r="E49" s="9">
        <v>57354733.572559997</v>
      </c>
      <c r="F49" s="9">
        <v>0</v>
      </c>
      <c r="G49" s="4">
        <v>5548315</v>
      </c>
      <c r="H49" s="5"/>
    </row>
    <row r="50" spans="1:11" x14ac:dyDescent="0.2">
      <c r="A50" s="3" t="s">
        <v>227</v>
      </c>
      <c r="B50" s="9">
        <v>415</v>
      </c>
      <c r="C50" s="9">
        <v>155569</v>
      </c>
      <c r="D50" s="9">
        <v>11604809.132299999</v>
      </c>
      <c r="E50" s="9">
        <v>2251221.4044400002</v>
      </c>
      <c r="F50" s="9">
        <v>0</v>
      </c>
      <c r="G50" s="4">
        <v>324893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135</v>
      </c>
      <c r="C52" s="4">
        <v>153202</v>
      </c>
      <c r="D52" s="4">
        <v>39317208</v>
      </c>
      <c r="E52" s="4">
        <v>7595031</v>
      </c>
      <c r="F52" s="4">
        <v>4141869</v>
      </c>
      <c r="G52" s="4">
        <v>580281</v>
      </c>
      <c r="H52" s="5"/>
    </row>
    <row r="53" spans="1:11" s="10" customFormat="1" x14ac:dyDescent="0.2">
      <c r="A53" s="8" t="s">
        <v>24</v>
      </c>
      <c r="B53" s="4">
        <v>8516</v>
      </c>
      <c r="C53" s="4">
        <v>6378853</v>
      </c>
      <c r="D53" s="4">
        <v>872509344.60731995</v>
      </c>
      <c r="E53" s="4">
        <v>168150315.28039002</v>
      </c>
      <c r="F53" s="4">
        <v>0</v>
      </c>
      <c r="G53" s="4">
        <v>16444389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2</v>
      </c>
      <c r="C58" s="4">
        <v>320</v>
      </c>
      <c r="D58" s="4">
        <v>79547</v>
      </c>
      <c r="E58" s="4">
        <v>15273</v>
      </c>
      <c r="F58" s="4">
        <v>2006890</v>
      </c>
      <c r="G58" s="4">
        <v>1040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6744</v>
      </c>
      <c r="C60" s="4">
        <v>1212172</v>
      </c>
      <c r="D60" s="4">
        <v>161928932</v>
      </c>
      <c r="E60" s="4">
        <v>31086356</v>
      </c>
      <c r="F60" s="4">
        <v>1484225</v>
      </c>
      <c r="G60" s="4">
        <v>2703843</v>
      </c>
      <c r="H60" s="5"/>
    </row>
    <row r="61" spans="1:11" x14ac:dyDescent="0.2">
      <c r="A61" s="3" t="s">
        <v>207</v>
      </c>
      <c r="B61" s="4">
        <v>14</v>
      </c>
      <c r="C61" s="4">
        <v>22535</v>
      </c>
      <c r="D61" s="4">
        <v>3250160.5764499996</v>
      </c>
      <c r="E61" s="4">
        <v>615772.84848000004</v>
      </c>
      <c r="F61" s="4">
        <v>0</v>
      </c>
      <c r="G61" s="4">
        <v>33220</v>
      </c>
      <c r="H61" s="5"/>
    </row>
    <row r="62" spans="1:11" x14ac:dyDescent="0.2">
      <c r="A62" s="3" t="s">
        <v>208</v>
      </c>
      <c r="B62" s="4">
        <v>1</v>
      </c>
      <c r="C62" s="4">
        <v>4150</v>
      </c>
      <c r="D62" s="4">
        <v>668483.96750000003</v>
      </c>
      <c r="E62" s="4">
        <v>130174.27754000001</v>
      </c>
      <c r="F62" s="4">
        <v>0</v>
      </c>
      <c r="G62" s="4">
        <v>9585</v>
      </c>
      <c r="H62" s="5"/>
    </row>
    <row r="63" spans="1:11" x14ac:dyDescent="0.2">
      <c r="A63" s="3" t="s">
        <v>195</v>
      </c>
      <c r="B63" s="4">
        <v>516</v>
      </c>
      <c r="C63" s="4">
        <v>36827</v>
      </c>
      <c r="D63" s="4">
        <v>251240</v>
      </c>
      <c r="E63" s="4">
        <v>48112</v>
      </c>
      <c r="F63" s="4">
        <v>16782</v>
      </c>
      <c r="G63" s="4">
        <v>38170</v>
      </c>
      <c r="H63" s="5"/>
    </row>
    <row r="64" spans="1:11" x14ac:dyDescent="0.2">
      <c r="A64" s="3" t="s">
        <v>4</v>
      </c>
      <c r="B64" s="4">
        <v>63</v>
      </c>
      <c r="C64" s="4">
        <v>2604</v>
      </c>
      <c r="D64" s="4">
        <v>26040</v>
      </c>
      <c r="E64" s="4">
        <v>4948</v>
      </c>
      <c r="F64" s="4">
        <v>0</v>
      </c>
      <c r="G64" s="4">
        <v>4228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7622549</v>
      </c>
      <c r="C67" s="7">
        <v>140493622</v>
      </c>
      <c r="D67" s="7">
        <v>8915153532.4653015</v>
      </c>
      <c r="E67" s="7">
        <v>1717345890.9147701</v>
      </c>
      <c r="F67" s="7">
        <v>76089397</v>
      </c>
      <c r="G67" s="7">
        <v>323338706</v>
      </c>
      <c r="H67" s="5"/>
    </row>
    <row r="68" spans="1:8" x14ac:dyDescent="0.2">
      <c r="A68" s="3" t="s">
        <v>178</v>
      </c>
      <c r="B68" s="4">
        <v>802437</v>
      </c>
      <c r="C68" s="4">
        <v>6174760</v>
      </c>
      <c r="D68" s="4">
        <v>1612097465</v>
      </c>
      <c r="E68" s="4">
        <v>309550888</v>
      </c>
      <c r="F68" s="4">
        <v>1120533</v>
      </c>
      <c r="G68" s="4">
        <v>16438015</v>
      </c>
      <c r="H68" s="5"/>
    </row>
    <row r="69" spans="1:8" x14ac:dyDescent="0.2">
      <c r="A69" s="3" t="s">
        <v>31</v>
      </c>
      <c r="B69" s="4">
        <v>682</v>
      </c>
      <c r="C69" s="4">
        <v>273910</v>
      </c>
      <c r="D69" s="4">
        <v>1465165</v>
      </c>
      <c r="E69" s="4">
        <v>279495</v>
      </c>
      <c r="F69" s="4">
        <v>308577</v>
      </c>
      <c r="G69" s="4">
        <v>680150</v>
      </c>
      <c r="H69" s="5"/>
    </row>
    <row r="70" spans="1:8" x14ac:dyDescent="0.2">
      <c r="A70" s="3" t="s">
        <v>32</v>
      </c>
      <c r="B70" s="4">
        <v>52</v>
      </c>
      <c r="C70" s="4">
        <v>9390</v>
      </c>
      <c r="D70" s="4">
        <v>1760644</v>
      </c>
      <c r="E70" s="4">
        <v>338130</v>
      </c>
      <c r="F70" s="4">
        <v>0</v>
      </c>
      <c r="G70" s="4">
        <v>19325</v>
      </c>
      <c r="H70" s="5"/>
    </row>
    <row r="71" spans="1:8" x14ac:dyDescent="0.2">
      <c r="A71" s="3" t="s">
        <v>33</v>
      </c>
      <c r="B71" s="4">
        <v>737</v>
      </c>
      <c r="C71" s="4">
        <v>375380</v>
      </c>
      <c r="D71" s="4">
        <v>1725306</v>
      </c>
      <c r="E71" s="4">
        <v>329166</v>
      </c>
      <c r="F71" s="4">
        <v>437622</v>
      </c>
      <c r="G71" s="4">
        <v>579805</v>
      </c>
      <c r="H71" s="5"/>
    </row>
    <row r="72" spans="1:8" x14ac:dyDescent="0.2">
      <c r="A72" s="3" t="s">
        <v>34</v>
      </c>
      <c r="B72" s="4">
        <v>26</v>
      </c>
      <c r="C72" s="4">
        <v>1895</v>
      </c>
      <c r="D72" s="4">
        <v>510969</v>
      </c>
      <c r="E72" s="4">
        <v>98131</v>
      </c>
      <c r="F72" s="4">
        <v>0</v>
      </c>
      <c r="G72" s="4">
        <v>34528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3633</v>
      </c>
      <c r="C91" s="4">
        <v>610525</v>
      </c>
      <c r="D91" s="4">
        <v>158630764.125</v>
      </c>
      <c r="E91" s="4">
        <v>30766810.798080001</v>
      </c>
      <c r="F91" s="4">
        <v>0</v>
      </c>
      <c r="G91" s="4">
        <v>1434705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9167</v>
      </c>
      <c r="C93" s="4">
        <v>1448500</v>
      </c>
      <c r="D93" s="4">
        <v>372401231.74250001</v>
      </c>
      <c r="E93" s="4">
        <v>73438622.986630008</v>
      </c>
      <c r="F93" s="4">
        <v>0</v>
      </c>
      <c r="G93" s="4">
        <v>4264350</v>
      </c>
      <c r="H93" s="5"/>
      <c r="I93" s="5"/>
    </row>
    <row r="94" spans="1:11" s="10" customFormat="1" x14ac:dyDescent="0.2">
      <c r="A94" s="8" t="s">
        <v>199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189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</row>
    <row r="97" spans="1:8" x14ac:dyDescent="0.2">
      <c r="A97" s="3" t="s">
        <v>157</v>
      </c>
      <c r="B97" s="4">
        <v>2499</v>
      </c>
      <c r="C97" s="4">
        <v>120759</v>
      </c>
      <c r="D97" s="4">
        <v>6764076</v>
      </c>
      <c r="E97" s="4">
        <v>1307036</v>
      </c>
      <c r="F97" s="4">
        <v>63724</v>
      </c>
      <c r="G97" s="4">
        <v>345980</v>
      </c>
      <c r="H97" s="5"/>
    </row>
    <row r="98" spans="1:8" x14ac:dyDescent="0.2">
      <c r="A98" s="3" t="s">
        <v>158</v>
      </c>
      <c r="B98" s="4">
        <v>109</v>
      </c>
      <c r="C98" s="4">
        <v>9430</v>
      </c>
      <c r="D98" s="4">
        <v>2649828</v>
      </c>
      <c r="E98" s="4">
        <v>516256</v>
      </c>
      <c r="F98" s="4">
        <v>8113</v>
      </c>
      <c r="G98" s="4">
        <v>28125</v>
      </c>
      <c r="H98" s="5"/>
    </row>
    <row r="99" spans="1:8" x14ac:dyDescent="0.2">
      <c r="A99" s="3" t="s">
        <v>161</v>
      </c>
      <c r="B99" s="4">
        <v>7</v>
      </c>
      <c r="C99" s="4">
        <v>310</v>
      </c>
      <c r="D99" s="4">
        <v>60130</v>
      </c>
      <c r="E99" s="4">
        <v>11730</v>
      </c>
      <c r="F99" s="4">
        <v>2316</v>
      </c>
      <c r="G99" s="4">
        <v>3920</v>
      </c>
      <c r="H99" s="5"/>
    </row>
    <row r="100" spans="1:8" x14ac:dyDescent="0.2">
      <c r="A100" s="3" t="s">
        <v>162</v>
      </c>
      <c r="B100" s="4">
        <v>1670</v>
      </c>
      <c r="C100" s="4">
        <v>35037</v>
      </c>
      <c r="D100" s="4">
        <v>70502</v>
      </c>
      <c r="E100" s="4">
        <v>13598</v>
      </c>
      <c r="F100" s="4">
        <v>10433</v>
      </c>
      <c r="G100" s="4">
        <v>105926</v>
      </c>
      <c r="H100" s="5"/>
    </row>
    <row r="101" spans="1:8" x14ac:dyDescent="0.2">
      <c r="A101" s="3" t="s">
        <v>166</v>
      </c>
      <c r="B101" s="4">
        <v>6</v>
      </c>
      <c r="C101" s="4">
        <v>102</v>
      </c>
      <c r="D101" s="4">
        <v>22699</v>
      </c>
      <c r="E101" s="4">
        <v>4425</v>
      </c>
      <c r="F101" s="4">
        <v>93</v>
      </c>
      <c r="G101" s="4">
        <v>388</v>
      </c>
      <c r="H101" s="5"/>
    </row>
    <row r="102" spans="1:8" x14ac:dyDescent="0.2">
      <c r="A102" s="3" t="s">
        <v>165</v>
      </c>
      <c r="B102" s="4">
        <v>303</v>
      </c>
      <c r="C102" s="4">
        <v>11494</v>
      </c>
      <c r="D102" s="4">
        <v>725585</v>
      </c>
      <c r="E102" s="4">
        <v>139919</v>
      </c>
      <c r="F102" s="4">
        <v>4010</v>
      </c>
      <c r="G102" s="4">
        <v>35742</v>
      </c>
      <c r="H102" s="5"/>
    </row>
    <row r="103" spans="1:8" x14ac:dyDescent="0.2">
      <c r="A103" s="3" t="s">
        <v>176</v>
      </c>
      <c r="B103" s="4">
        <v>3</v>
      </c>
      <c r="C103" s="4">
        <v>4</v>
      </c>
      <c r="D103" s="4">
        <v>827</v>
      </c>
      <c r="E103" s="4">
        <v>159</v>
      </c>
      <c r="F103" s="4">
        <v>1</v>
      </c>
      <c r="G103" s="4">
        <v>104</v>
      </c>
      <c r="H103" s="5"/>
    </row>
    <row r="104" spans="1:8" x14ac:dyDescent="0.2">
      <c r="A104" s="3" t="s">
        <v>177</v>
      </c>
      <c r="B104" s="4">
        <v>224</v>
      </c>
      <c r="C104" s="4">
        <v>17911</v>
      </c>
      <c r="D104" s="4">
        <v>620660</v>
      </c>
      <c r="E104" s="4">
        <v>119732</v>
      </c>
      <c r="F104" s="4">
        <v>7081</v>
      </c>
      <c r="G104" s="4">
        <v>59968</v>
      </c>
      <c r="H104" s="5"/>
    </row>
    <row r="105" spans="1:8" x14ac:dyDescent="0.2">
      <c r="A105" s="3" t="s">
        <v>153</v>
      </c>
      <c r="B105" s="4">
        <v>5</v>
      </c>
      <c r="C105" s="4">
        <v>84</v>
      </c>
      <c r="D105" s="4">
        <v>19109</v>
      </c>
      <c r="E105" s="4">
        <v>3725</v>
      </c>
      <c r="F105" s="4">
        <v>41</v>
      </c>
      <c r="G105" s="4">
        <v>258</v>
      </c>
      <c r="H105" s="5"/>
    </row>
    <row r="106" spans="1:8" x14ac:dyDescent="0.2">
      <c r="A106" s="3" t="s">
        <v>154</v>
      </c>
      <c r="B106" s="4">
        <v>796</v>
      </c>
      <c r="C106" s="4">
        <v>10755</v>
      </c>
      <c r="D106" s="4">
        <v>2120226</v>
      </c>
      <c r="E106" s="4">
        <v>408909</v>
      </c>
      <c r="F106" s="4">
        <v>3496</v>
      </c>
      <c r="G106" s="4">
        <v>22976</v>
      </c>
      <c r="H106" s="5"/>
    </row>
    <row r="107" spans="1:8" x14ac:dyDescent="0.2">
      <c r="A107" s="3" t="s">
        <v>171</v>
      </c>
      <c r="B107" s="4">
        <v>7</v>
      </c>
      <c r="C107" s="4">
        <v>124</v>
      </c>
      <c r="D107" s="4">
        <v>26421</v>
      </c>
      <c r="E107" s="4">
        <v>5131</v>
      </c>
      <c r="F107" s="4">
        <v>116</v>
      </c>
      <c r="G107" s="4">
        <v>442</v>
      </c>
      <c r="H107" s="5"/>
    </row>
    <row r="108" spans="1:8" x14ac:dyDescent="0.2">
      <c r="A108" s="3" t="s">
        <v>172</v>
      </c>
      <c r="B108" s="4">
        <v>439</v>
      </c>
      <c r="C108" s="4">
        <v>10918</v>
      </c>
      <c r="D108" s="4">
        <v>161166</v>
      </c>
      <c r="E108" s="4">
        <v>31140</v>
      </c>
      <c r="F108" s="4">
        <v>1464</v>
      </c>
      <c r="G108" s="4">
        <v>42112</v>
      </c>
      <c r="H108" s="5"/>
    </row>
    <row r="109" spans="1:8" x14ac:dyDescent="0.2">
      <c r="A109" s="3" t="s">
        <v>167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168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5"/>
    </row>
    <row r="111" spans="1:8" x14ac:dyDescent="0.2">
      <c r="A111" s="3" t="s">
        <v>170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280</v>
      </c>
      <c r="H111" s="5"/>
    </row>
    <row r="112" spans="1:8" x14ac:dyDescent="0.2">
      <c r="A112" s="3" t="s">
        <v>169</v>
      </c>
      <c r="B112" s="4">
        <v>24</v>
      </c>
      <c r="C112" s="4">
        <v>2642</v>
      </c>
      <c r="D112" s="4">
        <v>892</v>
      </c>
      <c r="E112" s="4">
        <v>172</v>
      </c>
      <c r="F112" s="4">
        <v>1110</v>
      </c>
      <c r="G112" s="4">
        <v>12196</v>
      </c>
      <c r="H112" s="5"/>
    </row>
    <row r="113" spans="1:8" x14ac:dyDescent="0.2">
      <c r="A113" s="3" t="s">
        <v>159</v>
      </c>
      <c r="B113" s="4">
        <v>4</v>
      </c>
      <c r="C113" s="4">
        <v>194</v>
      </c>
      <c r="D113" s="4">
        <v>54634</v>
      </c>
      <c r="E113" s="4">
        <v>10658</v>
      </c>
      <c r="F113" s="4">
        <v>192</v>
      </c>
      <c r="G113" s="4">
        <v>687</v>
      </c>
      <c r="H113" s="5"/>
    </row>
    <row r="114" spans="1:8" x14ac:dyDescent="0.2">
      <c r="A114" s="3" t="s">
        <v>160</v>
      </c>
      <c r="B114" s="4">
        <v>536</v>
      </c>
      <c r="C114" s="4">
        <v>6022</v>
      </c>
      <c r="D114" s="4">
        <v>1758515</v>
      </c>
      <c r="E114" s="4">
        <v>338363</v>
      </c>
      <c r="F114" s="4">
        <v>2616</v>
      </c>
      <c r="G114" s="4">
        <v>19280</v>
      </c>
      <c r="H114" s="5"/>
    </row>
    <row r="115" spans="1:8" x14ac:dyDescent="0.2">
      <c r="A115" s="3" t="s">
        <v>155</v>
      </c>
      <c r="B115" s="4">
        <v>5</v>
      </c>
      <c r="C115" s="4">
        <v>10</v>
      </c>
      <c r="D115" s="4">
        <v>2410</v>
      </c>
      <c r="E115" s="4">
        <v>468</v>
      </c>
      <c r="F115" s="4">
        <v>2</v>
      </c>
      <c r="G115" s="4">
        <v>18</v>
      </c>
      <c r="H115" s="5"/>
    </row>
    <row r="116" spans="1:8" x14ac:dyDescent="0.2">
      <c r="A116" s="3" t="s">
        <v>156</v>
      </c>
      <c r="B116" s="4">
        <v>71</v>
      </c>
      <c r="C116" s="4">
        <v>3018</v>
      </c>
      <c r="D116" s="4">
        <v>96381</v>
      </c>
      <c r="E116" s="4">
        <v>18761</v>
      </c>
      <c r="F116" s="4">
        <v>1899</v>
      </c>
      <c r="G116" s="4">
        <v>7984</v>
      </c>
      <c r="H116" s="5"/>
    </row>
    <row r="117" spans="1:8" x14ac:dyDescent="0.2">
      <c r="A117" s="3" t="s">
        <v>173</v>
      </c>
      <c r="B117" s="4">
        <v>3</v>
      </c>
      <c r="C117" s="4">
        <v>15</v>
      </c>
      <c r="D117" s="4">
        <v>1497</v>
      </c>
      <c r="E117" s="4">
        <v>291</v>
      </c>
      <c r="F117" s="4">
        <v>5</v>
      </c>
      <c r="G117" s="4">
        <v>15</v>
      </c>
      <c r="H117" s="5"/>
    </row>
    <row r="118" spans="1:8" x14ac:dyDescent="0.2">
      <c r="A118" s="3" t="s">
        <v>174</v>
      </c>
      <c r="B118" s="4">
        <v>233</v>
      </c>
      <c r="C118" s="4">
        <v>2207</v>
      </c>
      <c r="D118" s="4">
        <v>32792</v>
      </c>
      <c r="E118" s="4">
        <v>6310</v>
      </c>
      <c r="F118" s="4">
        <v>325</v>
      </c>
      <c r="G118" s="4">
        <v>4003</v>
      </c>
      <c r="H118" s="5"/>
    </row>
    <row r="119" spans="1:8" x14ac:dyDescent="0.2">
      <c r="A119" s="3" t="s">
        <v>163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5"/>
    </row>
    <row r="120" spans="1:8" x14ac:dyDescent="0.2">
      <c r="A120" s="3" t="s">
        <v>164</v>
      </c>
      <c r="B120" s="4">
        <v>113</v>
      </c>
      <c r="C120" s="4">
        <v>6843</v>
      </c>
      <c r="D120" s="4">
        <v>264742</v>
      </c>
      <c r="E120" s="4">
        <v>51111</v>
      </c>
      <c r="F120" s="4">
        <v>1080</v>
      </c>
      <c r="G120" s="4">
        <v>20823</v>
      </c>
      <c r="H120" s="5"/>
    </row>
    <row r="121" spans="1:8" x14ac:dyDescent="0.2">
      <c r="A121" s="3" t="s">
        <v>151</v>
      </c>
      <c r="B121" s="4">
        <v>14</v>
      </c>
      <c r="C121" s="4">
        <v>226</v>
      </c>
      <c r="D121" s="4">
        <v>5866</v>
      </c>
      <c r="E121" s="4">
        <v>1131</v>
      </c>
      <c r="F121" s="4">
        <v>110</v>
      </c>
      <c r="G121" s="4">
        <v>1419</v>
      </c>
      <c r="H121" s="5"/>
    </row>
    <row r="122" spans="1:8" x14ac:dyDescent="0.2">
      <c r="A122" s="3" t="s">
        <v>152</v>
      </c>
      <c r="B122" s="4">
        <v>11</v>
      </c>
      <c r="C122" s="4">
        <v>43</v>
      </c>
      <c r="D122" s="4">
        <v>1098</v>
      </c>
      <c r="E122" s="4">
        <v>212</v>
      </c>
      <c r="F122" s="4">
        <v>1605</v>
      </c>
      <c r="G122" s="4">
        <v>4638</v>
      </c>
      <c r="H122" s="5"/>
    </row>
    <row r="123" spans="1:8" x14ac:dyDescent="0.2">
      <c r="A123" s="3" t="s">
        <v>175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5"/>
    </row>
    <row r="124" spans="1:8" x14ac:dyDescent="0.2">
      <c r="A124" s="6" t="s">
        <v>39</v>
      </c>
      <c r="B124" s="7">
        <v>823816</v>
      </c>
      <c r="C124" s="7">
        <v>9132508</v>
      </c>
      <c r="D124" s="7">
        <v>2164051600.8674998</v>
      </c>
      <c r="E124" s="7">
        <v>417790480.78471005</v>
      </c>
      <c r="F124" s="7">
        <v>1976564</v>
      </c>
      <c r="G124" s="7">
        <v>24170962</v>
      </c>
      <c r="H124" s="5"/>
    </row>
    <row r="125" spans="1:8" x14ac:dyDescent="0.2">
      <c r="A125" s="3" t="s">
        <v>40</v>
      </c>
      <c r="B125" s="4">
        <v>6957</v>
      </c>
      <c r="C125" s="4">
        <v>35748</v>
      </c>
      <c r="D125" s="4">
        <v>21386025</v>
      </c>
      <c r="E125" s="4">
        <v>4089033</v>
      </c>
      <c r="F125" s="4">
        <v>3966</v>
      </c>
      <c r="G125" s="4">
        <v>75507</v>
      </c>
      <c r="H125" s="5"/>
    </row>
    <row r="126" spans="1:8" x14ac:dyDescent="0.2">
      <c r="A126" s="6" t="s">
        <v>41</v>
      </c>
      <c r="B126" s="7">
        <v>6957</v>
      </c>
      <c r="C126" s="7">
        <v>35748</v>
      </c>
      <c r="D126" s="7">
        <v>21386025</v>
      </c>
      <c r="E126" s="7">
        <v>4089033</v>
      </c>
      <c r="F126" s="7">
        <v>3966</v>
      </c>
      <c r="G126" s="7">
        <v>75507</v>
      </c>
      <c r="H126" s="5"/>
    </row>
    <row r="127" spans="1:8" x14ac:dyDescent="0.2">
      <c r="A127" s="3" t="s">
        <v>42</v>
      </c>
      <c r="B127" s="4">
        <v>29828</v>
      </c>
      <c r="C127" s="4">
        <v>50705</v>
      </c>
      <c r="D127" s="4">
        <v>4892907</v>
      </c>
      <c r="E127" s="4">
        <v>940181</v>
      </c>
      <c r="F127" s="4">
        <v>13195</v>
      </c>
      <c r="G127" s="4">
        <v>150178</v>
      </c>
      <c r="H127" s="5"/>
    </row>
    <row r="128" spans="1:8" x14ac:dyDescent="0.2">
      <c r="A128" s="3" t="s">
        <v>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5"/>
    </row>
    <row r="129" spans="1:11" x14ac:dyDescent="0.2">
      <c r="A129" s="3" t="s">
        <v>43</v>
      </c>
      <c r="B129" s="1">
        <v>222</v>
      </c>
      <c r="C129" s="4">
        <v>20602</v>
      </c>
      <c r="D129" s="4">
        <v>25169</v>
      </c>
      <c r="E129" s="4">
        <v>4872</v>
      </c>
      <c r="F129" s="4">
        <v>26694</v>
      </c>
      <c r="G129" s="4">
        <v>37574</v>
      </c>
      <c r="H129" s="5"/>
    </row>
    <row r="130" spans="1:11" x14ac:dyDescent="0.2">
      <c r="A130" s="3" t="s">
        <v>44</v>
      </c>
      <c r="B130" s="4">
        <v>17</v>
      </c>
      <c r="C130" s="4">
        <v>281</v>
      </c>
      <c r="D130" s="4">
        <v>27311</v>
      </c>
      <c r="E130" s="4">
        <v>5382</v>
      </c>
      <c r="F130" s="4">
        <v>0</v>
      </c>
      <c r="G130" s="4">
        <v>740</v>
      </c>
      <c r="H130" s="5"/>
    </row>
    <row r="131" spans="1:11" x14ac:dyDescent="0.2">
      <c r="A131" s="3" t="s">
        <v>45</v>
      </c>
      <c r="B131" s="4">
        <v>130</v>
      </c>
      <c r="C131" s="4">
        <v>4535</v>
      </c>
      <c r="D131" s="4">
        <v>5684</v>
      </c>
      <c r="E131" s="4">
        <v>1100</v>
      </c>
      <c r="F131" s="4">
        <v>13823</v>
      </c>
      <c r="G131" s="4">
        <v>21053</v>
      </c>
      <c r="H131" s="5"/>
    </row>
    <row r="132" spans="1:11" x14ac:dyDescent="0.2">
      <c r="A132" s="3" t="s">
        <v>99</v>
      </c>
      <c r="B132" s="4">
        <v>17</v>
      </c>
      <c r="C132" s="4">
        <v>576</v>
      </c>
      <c r="D132" s="4">
        <v>57156</v>
      </c>
      <c r="E132" s="4">
        <v>11263</v>
      </c>
      <c r="F132" s="4">
        <v>0</v>
      </c>
      <c r="G132" s="4">
        <v>6293</v>
      </c>
      <c r="H132" s="5"/>
    </row>
    <row r="133" spans="1:11" x14ac:dyDescent="0.2">
      <c r="A133" s="3" t="s">
        <v>102</v>
      </c>
      <c r="B133" s="4">
        <v>8042</v>
      </c>
      <c r="C133" s="4">
        <v>11402</v>
      </c>
      <c r="D133" s="4">
        <v>1281768</v>
      </c>
      <c r="E133" s="4">
        <v>246384</v>
      </c>
      <c r="F133" s="4">
        <v>7487</v>
      </c>
      <c r="G133" s="4">
        <v>33692</v>
      </c>
      <c r="H133" s="5"/>
    </row>
    <row r="134" spans="1:11" x14ac:dyDescent="0.2">
      <c r="A134" s="3" t="s">
        <v>7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136</v>
      </c>
      <c r="H134" s="5"/>
      <c r="I134" s="4"/>
    </row>
    <row r="135" spans="1:11" x14ac:dyDescent="0.2">
      <c r="A135" s="3" t="s">
        <v>46</v>
      </c>
      <c r="B135" s="4">
        <v>4</v>
      </c>
      <c r="C135" s="4">
        <v>30</v>
      </c>
      <c r="D135" s="4">
        <v>84</v>
      </c>
      <c r="E135" s="4">
        <v>16</v>
      </c>
      <c r="F135" s="4">
        <v>50</v>
      </c>
      <c r="G135" s="4">
        <v>145</v>
      </c>
      <c r="H135" s="5"/>
    </row>
    <row r="136" spans="1:11" x14ac:dyDescent="0.2">
      <c r="A136" s="3" t="s">
        <v>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10</v>
      </c>
      <c r="H136" s="5"/>
    </row>
    <row r="137" spans="1:11" x14ac:dyDescent="0.2">
      <c r="A137" s="3" t="s">
        <v>47</v>
      </c>
      <c r="B137" s="4">
        <v>3</v>
      </c>
      <c r="C137" s="4">
        <v>15</v>
      </c>
      <c r="D137" s="4">
        <v>58</v>
      </c>
      <c r="E137" s="4">
        <v>11</v>
      </c>
      <c r="F137" s="4">
        <v>60</v>
      </c>
      <c r="G137" s="4">
        <v>65</v>
      </c>
      <c r="H137" s="5"/>
    </row>
    <row r="138" spans="1:11" x14ac:dyDescent="0.2">
      <c r="A138" s="3" t="s">
        <v>99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4">
        <v>0</v>
      </c>
      <c r="H138" s="5"/>
    </row>
    <row r="139" spans="1:11" x14ac:dyDescent="0.2">
      <c r="A139" s="3" t="s">
        <v>103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11" x14ac:dyDescent="0.2">
      <c r="A140" s="3" t="s">
        <v>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s="10" customFormat="1" x14ac:dyDescent="0.2">
      <c r="A141" s="3" t="s">
        <v>48</v>
      </c>
      <c r="B141" s="4">
        <v>128585</v>
      </c>
      <c r="C141" s="4">
        <v>251094</v>
      </c>
      <c r="D141" s="4">
        <v>9623097</v>
      </c>
      <c r="E141" s="4">
        <v>1852475</v>
      </c>
      <c r="F141" s="4">
        <v>99921</v>
      </c>
      <c r="G141" s="4">
        <v>659728</v>
      </c>
      <c r="H141" s="5"/>
      <c r="I141" s="1"/>
      <c r="J141" s="1"/>
      <c r="K141" s="1"/>
    </row>
    <row r="142" spans="1:11" x14ac:dyDescent="0.2">
      <c r="A142" s="8" t="s">
        <v>109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  <c r="I142" s="10"/>
      <c r="J142" s="10"/>
    </row>
    <row r="143" spans="1:11" x14ac:dyDescent="0.2">
      <c r="A143" s="3" t="s">
        <v>49</v>
      </c>
      <c r="B143" s="4">
        <v>197</v>
      </c>
      <c r="C143" s="4">
        <v>28468</v>
      </c>
      <c r="D143" s="4">
        <v>14276</v>
      </c>
      <c r="E143" s="4">
        <v>2742</v>
      </c>
      <c r="F143" s="4">
        <v>65715</v>
      </c>
      <c r="G143" s="4">
        <v>108415</v>
      </c>
      <c r="H143" s="5"/>
    </row>
    <row r="144" spans="1:11" x14ac:dyDescent="0.2">
      <c r="A144" s="3" t="s">
        <v>44</v>
      </c>
      <c r="B144" s="12">
        <v>6</v>
      </c>
      <c r="C144" s="12">
        <v>14</v>
      </c>
      <c r="D144" s="12">
        <v>526</v>
      </c>
      <c r="E144" s="12">
        <v>99</v>
      </c>
      <c r="F144" s="12">
        <v>0</v>
      </c>
      <c r="G144" s="4">
        <v>14</v>
      </c>
      <c r="H144" s="5"/>
    </row>
    <row r="145" spans="1:8" x14ac:dyDescent="0.2">
      <c r="A145" s="3" t="s">
        <v>50</v>
      </c>
      <c r="B145" s="13">
        <v>282</v>
      </c>
      <c r="C145" s="13">
        <v>34188</v>
      </c>
      <c r="D145" s="13">
        <v>25354</v>
      </c>
      <c r="E145" s="13">
        <v>4885</v>
      </c>
      <c r="F145" s="12">
        <v>57260</v>
      </c>
      <c r="G145" s="4">
        <v>84584</v>
      </c>
      <c r="H145" s="5"/>
    </row>
    <row r="146" spans="1:8" x14ac:dyDescent="0.2">
      <c r="A146" s="3" t="s">
        <v>108</v>
      </c>
      <c r="B146" s="4">
        <v>145</v>
      </c>
      <c r="C146" s="4">
        <v>19543</v>
      </c>
      <c r="D146" s="4">
        <v>779576</v>
      </c>
      <c r="E146" s="4">
        <v>147515</v>
      </c>
      <c r="F146" s="4">
        <v>0</v>
      </c>
      <c r="G146" s="4">
        <v>30109</v>
      </c>
      <c r="H146" s="5"/>
    </row>
    <row r="147" spans="1:8" x14ac:dyDescent="0.2">
      <c r="A147" s="3" t="s">
        <v>51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">
      <c r="A148" s="3" t="s">
        <v>50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5"/>
    </row>
    <row r="149" spans="1:8" x14ac:dyDescent="0.2">
      <c r="A149" s="3" t="s">
        <v>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">
      <c r="A150" s="3" t="s">
        <v>52</v>
      </c>
      <c r="B150" s="4">
        <v>4960</v>
      </c>
      <c r="C150" s="4">
        <v>19189</v>
      </c>
      <c r="D150" s="4">
        <v>1447053</v>
      </c>
      <c r="E150" s="4">
        <v>277314</v>
      </c>
      <c r="F150" s="4">
        <v>5276</v>
      </c>
      <c r="G150" s="4">
        <v>43174</v>
      </c>
      <c r="H150" s="5"/>
    </row>
    <row r="151" spans="1:8" x14ac:dyDescent="0.2">
      <c r="A151" s="3" t="s">
        <v>49</v>
      </c>
      <c r="B151" s="4">
        <v>32</v>
      </c>
      <c r="C151" s="4">
        <v>1018</v>
      </c>
      <c r="D151" s="4">
        <v>1159</v>
      </c>
      <c r="E151" s="4">
        <v>222</v>
      </c>
      <c r="F151" s="4">
        <v>1698</v>
      </c>
      <c r="G151" s="4">
        <v>2474</v>
      </c>
      <c r="H151" s="5"/>
    </row>
    <row r="152" spans="1:8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55</v>
      </c>
      <c r="H152" s="5"/>
    </row>
    <row r="153" spans="1:8" x14ac:dyDescent="0.2">
      <c r="A153" s="3" t="s">
        <v>50</v>
      </c>
      <c r="B153" s="4">
        <v>118</v>
      </c>
      <c r="C153" s="4">
        <v>2274</v>
      </c>
      <c r="D153" s="4">
        <v>3219</v>
      </c>
      <c r="E153" s="4">
        <v>616</v>
      </c>
      <c r="F153" s="4">
        <v>4335</v>
      </c>
      <c r="G153" s="4">
        <v>5238</v>
      </c>
      <c r="H153" s="5"/>
    </row>
    <row r="154" spans="1:8" x14ac:dyDescent="0.2">
      <c r="A154" s="3" t="s">
        <v>99</v>
      </c>
      <c r="B154" s="4">
        <v>1</v>
      </c>
      <c r="C154" s="4">
        <v>22</v>
      </c>
      <c r="D154" s="4">
        <v>1728</v>
      </c>
      <c r="E154" s="4">
        <v>329</v>
      </c>
      <c r="F154" s="4">
        <v>0</v>
      </c>
      <c r="G154" s="4">
        <v>57</v>
      </c>
      <c r="H154" s="5"/>
    </row>
    <row r="155" spans="1:8" x14ac:dyDescent="0.2">
      <c r="A155" s="3" t="s">
        <v>202</v>
      </c>
      <c r="B155" s="4">
        <v>14</v>
      </c>
      <c r="C155" s="4">
        <v>115</v>
      </c>
      <c r="D155" s="4">
        <v>10714</v>
      </c>
      <c r="E155" s="4">
        <v>2061</v>
      </c>
      <c r="F155" s="4">
        <v>41</v>
      </c>
      <c r="G155" s="4">
        <v>188</v>
      </c>
      <c r="H155" s="5"/>
    </row>
    <row r="156" spans="1:8" x14ac:dyDescent="0.2">
      <c r="A156" s="3" t="s">
        <v>109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8" x14ac:dyDescent="0.2">
      <c r="A157" s="3" t="s">
        <v>49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5"/>
    </row>
    <row r="158" spans="1:8" x14ac:dyDescent="0.2">
      <c r="A158" s="3" t="s">
        <v>44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5"/>
    </row>
    <row r="159" spans="1:8" x14ac:dyDescent="0.2">
      <c r="A159" s="3" t="s">
        <v>50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5"/>
    </row>
    <row r="160" spans="1:8" x14ac:dyDescent="0.2">
      <c r="A160" s="3" t="s">
        <v>99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">
      <c r="A161" s="3" t="s">
        <v>53</v>
      </c>
      <c r="B161" s="4">
        <v>290</v>
      </c>
      <c r="C161" s="4">
        <v>3228</v>
      </c>
      <c r="D161" s="4">
        <v>260162</v>
      </c>
      <c r="E161" s="4">
        <v>50189</v>
      </c>
      <c r="F161" s="4">
        <v>2635</v>
      </c>
      <c r="G161" s="4">
        <v>9168</v>
      </c>
      <c r="H161" s="4"/>
    </row>
    <row r="162" spans="1:8" x14ac:dyDescent="0.2">
      <c r="A162" s="3" t="s">
        <v>109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/>
    </row>
    <row r="163" spans="1:8" x14ac:dyDescent="0.2">
      <c r="A163" s="3" t="s">
        <v>46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/>
    </row>
    <row r="164" spans="1:8" x14ac:dyDescent="0.2">
      <c r="A164" s="3" t="s">
        <v>44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/>
    </row>
    <row r="165" spans="1:8" x14ac:dyDescent="0.2">
      <c r="A165" s="3" t="s">
        <v>47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/>
    </row>
    <row r="166" spans="1:8" x14ac:dyDescent="0.2">
      <c r="A166" s="3" t="s">
        <v>54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/>
    </row>
    <row r="167" spans="1:8" x14ac:dyDescent="0.2">
      <c r="A167" s="3" t="s">
        <v>196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/>
    </row>
    <row r="168" spans="1:8" x14ac:dyDescent="0.2">
      <c r="A168" s="1" t="s">
        <v>55</v>
      </c>
      <c r="B168" s="1">
        <v>397</v>
      </c>
      <c r="C168" s="1">
        <v>949</v>
      </c>
      <c r="D168" s="1">
        <v>75225</v>
      </c>
      <c r="E168" s="1">
        <v>14386</v>
      </c>
      <c r="F168" s="1">
        <v>0</v>
      </c>
      <c r="G168" s="4">
        <v>3671</v>
      </c>
      <c r="H168" s="5"/>
    </row>
    <row r="169" spans="1:8" x14ac:dyDescent="0.2">
      <c r="A169" s="1" t="s">
        <v>56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4">
        <v>0</v>
      </c>
      <c r="H169" s="5"/>
    </row>
    <row r="170" spans="1:8" x14ac:dyDescent="0.2">
      <c r="A170" s="1" t="s">
        <v>44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4">
        <v>0</v>
      </c>
      <c r="H170" s="5"/>
    </row>
    <row r="171" spans="1:8" x14ac:dyDescent="0.2">
      <c r="A171" s="1" t="s">
        <v>57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4">
        <v>0</v>
      </c>
      <c r="H171" s="5"/>
    </row>
    <row r="172" spans="1:8" x14ac:dyDescent="0.2">
      <c r="A172" s="1" t="s">
        <v>99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4">
        <v>0</v>
      </c>
      <c r="H172" s="5"/>
    </row>
    <row r="173" spans="1:8" x14ac:dyDescent="0.2">
      <c r="A173" s="1" t="s">
        <v>100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4">
        <v>0</v>
      </c>
      <c r="H173" s="5"/>
    </row>
    <row r="174" spans="1:8" x14ac:dyDescent="0.2">
      <c r="A174" s="6" t="s">
        <v>58</v>
      </c>
      <c r="B174" s="7">
        <v>173290</v>
      </c>
      <c r="C174" s="7">
        <v>448248</v>
      </c>
      <c r="D174" s="7">
        <v>18532226</v>
      </c>
      <c r="E174" s="7">
        <v>3562042</v>
      </c>
      <c r="F174" s="7">
        <v>298190</v>
      </c>
      <c r="G174" s="7">
        <v>1196761</v>
      </c>
      <c r="H174" s="5"/>
    </row>
    <row r="175" spans="1:8" x14ac:dyDescent="0.2">
      <c r="A175" s="3" t="s">
        <v>212</v>
      </c>
      <c r="B175" s="12">
        <v>5836</v>
      </c>
      <c r="C175" s="12">
        <v>3462600</v>
      </c>
      <c r="D175" s="12">
        <v>48920</v>
      </c>
      <c r="E175" s="12">
        <v>9407</v>
      </c>
      <c r="F175" s="12">
        <v>846400</v>
      </c>
      <c r="G175" s="4">
        <v>5633600</v>
      </c>
      <c r="H175" s="5"/>
    </row>
    <row r="176" spans="1:8" x14ac:dyDescent="0.2">
      <c r="A176" s="3" t="s">
        <v>130</v>
      </c>
      <c r="B176" s="12">
        <v>15186</v>
      </c>
      <c r="C176" s="12">
        <v>27756000</v>
      </c>
      <c r="D176" s="12">
        <v>303251</v>
      </c>
      <c r="E176" s="12">
        <v>58294</v>
      </c>
      <c r="F176" s="12">
        <v>1980200</v>
      </c>
      <c r="G176" s="4">
        <v>56640100</v>
      </c>
      <c r="H176" s="5"/>
    </row>
    <row r="177" spans="1:8" x14ac:dyDescent="0.2">
      <c r="A177" s="3" t="s">
        <v>127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4">
        <v>0</v>
      </c>
      <c r="H177" s="5"/>
    </row>
    <row r="178" spans="1:8" x14ac:dyDescent="0.2">
      <c r="A178" s="3" t="s">
        <v>213</v>
      </c>
      <c r="B178" s="12">
        <v>2425</v>
      </c>
      <c r="C178" s="12">
        <v>1737600</v>
      </c>
      <c r="D178" s="12">
        <v>67321</v>
      </c>
      <c r="E178" s="12">
        <v>12933</v>
      </c>
      <c r="F178" s="12">
        <v>535500</v>
      </c>
      <c r="G178" s="4">
        <v>7034000</v>
      </c>
      <c r="H178" s="5"/>
    </row>
    <row r="179" spans="1:8" x14ac:dyDescent="0.2">
      <c r="A179" s="3" t="s">
        <v>214</v>
      </c>
      <c r="B179" s="12">
        <v>2729</v>
      </c>
      <c r="C179" s="12">
        <v>2323500</v>
      </c>
      <c r="D179" s="12">
        <v>30955</v>
      </c>
      <c r="E179" s="12">
        <v>5945</v>
      </c>
      <c r="F179" s="12">
        <v>1150300</v>
      </c>
      <c r="G179" s="4">
        <v>7847900</v>
      </c>
      <c r="H179" s="5"/>
    </row>
    <row r="180" spans="1:8" x14ac:dyDescent="0.2">
      <c r="A180" s="3" t="s">
        <v>131</v>
      </c>
      <c r="B180" s="12">
        <v>7678</v>
      </c>
      <c r="C180" s="12">
        <v>6721000</v>
      </c>
      <c r="D180" s="12">
        <v>79479</v>
      </c>
      <c r="E180" s="12">
        <v>15250</v>
      </c>
      <c r="F180" s="12">
        <v>832200</v>
      </c>
      <c r="G180" s="4">
        <v>11030100</v>
      </c>
      <c r="H180" s="5"/>
    </row>
    <row r="181" spans="1:8" x14ac:dyDescent="0.2">
      <c r="A181" s="3" t="s">
        <v>128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/>
    </row>
    <row r="182" spans="1:8" x14ac:dyDescent="0.2">
      <c r="A182" s="3" t="s">
        <v>132</v>
      </c>
      <c r="B182" s="12">
        <v>814</v>
      </c>
      <c r="C182" s="12">
        <v>2568400</v>
      </c>
      <c r="D182" s="12">
        <v>13004</v>
      </c>
      <c r="E182" s="12">
        <v>2512</v>
      </c>
      <c r="F182" s="12">
        <v>706200</v>
      </c>
      <c r="G182" s="4">
        <v>3229700</v>
      </c>
      <c r="H182" s="5"/>
    </row>
    <row r="183" spans="1:8" x14ac:dyDescent="0.2">
      <c r="A183" s="3" t="s">
        <v>129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5"/>
    </row>
    <row r="184" spans="1:8" x14ac:dyDescent="0.2">
      <c r="A184" s="3" t="s">
        <v>133</v>
      </c>
      <c r="B184" s="12">
        <v>5536</v>
      </c>
      <c r="C184" s="12">
        <v>4938900</v>
      </c>
      <c r="D184" s="12">
        <v>53431</v>
      </c>
      <c r="E184" s="12">
        <v>10241</v>
      </c>
      <c r="F184" s="12">
        <v>2042800</v>
      </c>
      <c r="G184" s="4">
        <v>8180300</v>
      </c>
      <c r="H184" s="5"/>
    </row>
    <row r="185" spans="1:8" x14ac:dyDescent="0.2">
      <c r="A185" s="3" t="s">
        <v>140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4">
        <v>0</v>
      </c>
      <c r="H185" s="5"/>
    </row>
    <row r="186" spans="1:8" x14ac:dyDescent="0.2">
      <c r="A186" s="3" t="s">
        <v>215</v>
      </c>
      <c r="B186" s="12">
        <v>5664</v>
      </c>
      <c r="C186" s="12">
        <v>2549300</v>
      </c>
      <c r="D186" s="12">
        <v>41375</v>
      </c>
      <c r="E186" s="12">
        <v>7967</v>
      </c>
      <c r="F186" s="12">
        <v>819100</v>
      </c>
      <c r="G186" s="4">
        <v>3104600</v>
      </c>
      <c r="H186" s="5"/>
    </row>
    <row r="187" spans="1:8" x14ac:dyDescent="0.2">
      <c r="A187" s="3" t="s">
        <v>216</v>
      </c>
      <c r="B187" s="12">
        <v>2455</v>
      </c>
      <c r="C187" s="12">
        <v>1071400</v>
      </c>
      <c r="D187" s="12">
        <v>34665</v>
      </c>
      <c r="E187" s="12">
        <v>6647</v>
      </c>
      <c r="F187" s="12">
        <v>416800</v>
      </c>
      <c r="G187" s="4">
        <v>2161000</v>
      </c>
      <c r="H187" s="5"/>
    </row>
    <row r="188" spans="1:8" x14ac:dyDescent="0.2">
      <c r="A188" s="3" t="s">
        <v>217</v>
      </c>
      <c r="B188" s="12">
        <v>6858</v>
      </c>
      <c r="C188" s="12">
        <v>2874485</v>
      </c>
      <c r="D188" s="12">
        <v>76913</v>
      </c>
      <c r="E188" s="12">
        <v>14810</v>
      </c>
      <c r="F188" s="12">
        <v>1236555</v>
      </c>
      <c r="G188" s="4">
        <v>5156485</v>
      </c>
      <c r="H188" s="5"/>
    </row>
    <row r="189" spans="1:8" x14ac:dyDescent="0.2">
      <c r="A189" s="3" t="s">
        <v>134</v>
      </c>
      <c r="B189" s="12">
        <v>10647</v>
      </c>
      <c r="C189" s="12">
        <v>1383000</v>
      </c>
      <c r="D189" s="12">
        <v>56119</v>
      </c>
      <c r="E189" s="12">
        <v>10827</v>
      </c>
      <c r="F189" s="12">
        <v>204900</v>
      </c>
      <c r="G189" s="4">
        <v>3273100</v>
      </c>
      <c r="H189" s="5"/>
    </row>
    <row r="190" spans="1:8" x14ac:dyDescent="0.2">
      <c r="A190" s="3" t="s">
        <v>141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5"/>
    </row>
    <row r="191" spans="1:8" x14ac:dyDescent="0.2">
      <c r="A191" s="3" t="s">
        <v>218</v>
      </c>
      <c r="B191" s="4">
        <v>2415</v>
      </c>
      <c r="C191" s="4">
        <v>1115700</v>
      </c>
      <c r="D191" s="4">
        <v>9033</v>
      </c>
      <c r="E191" s="4">
        <v>1738</v>
      </c>
      <c r="F191" s="4">
        <v>205400</v>
      </c>
      <c r="G191" s="4">
        <v>1545400</v>
      </c>
      <c r="H191" s="5"/>
    </row>
    <row r="192" spans="1:8" x14ac:dyDescent="0.2">
      <c r="A192" s="3" t="s">
        <v>219</v>
      </c>
      <c r="B192" s="4">
        <v>3946</v>
      </c>
      <c r="C192" s="4">
        <v>3041100</v>
      </c>
      <c r="D192" s="4">
        <v>74672</v>
      </c>
      <c r="E192" s="4">
        <v>14357</v>
      </c>
      <c r="F192" s="4">
        <v>496700</v>
      </c>
      <c r="G192" s="4">
        <v>7782400</v>
      </c>
      <c r="H192" s="5"/>
    </row>
    <row r="193" spans="1:11" x14ac:dyDescent="0.2">
      <c r="A193" s="3" t="s">
        <v>220</v>
      </c>
      <c r="B193" s="4">
        <v>7757</v>
      </c>
      <c r="C193" s="4">
        <v>3667000</v>
      </c>
      <c r="D193" s="4">
        <v>70156</v>
      </c>
      <c r="E193" s="4">
        <v>13467</v>
      </c>
      <c r="F193" s="4">
        <v>1859100</v>
      </c>
      <c r="G193" s="4">
        <v>9877600</v>
      </c>
      <c r="H193" s="5"/>
    </row>
    <row r="194" spans="1:11" x14ac:dyDescent="0.2">
      <c r="A194" s="3" t="s">
        <v>221</v>
      </c>
      <c r="B194" s="4">
        <v>8807</v>
      </c>
      <c r="C194" s="4">
        <v>4363300</v>
      </c>
      <c r="D194" s="4">
        <v>79103</v>
      </c>
      <c r="E194" s="4">
        <v>15230</v>
      </c>
      <c r="F194" s="4">
        <v>889900</v>
      </c>
      <c r="G194" s="4">
        <v>7654300</v>
      </c>
      <c r="H194" s="5"/>
    </row>
    <row r="195" spans="1:11" x14ac:dyDescent="0.2">
      <c r="A195" s="3" t="s">
        <v>222</v>
      </c>
      <c r="B195" s="4">
        <v>34</v>
      </c>
      <c r="C195" s="4">
        <v>86400</v>
      </c>
      <c r="D195" s="4">
        <v>289</v>
      </c>
      <c r="E195" s="4">
        <v>56</v>
      </c>
      <c r="F195" s="4">
        <v>24500</v>
      </c>
      <c r="G195" s="4">
        <v>5384400</v>
      </c>
      <c r="H195" s="5"/>
    </row>
    <row r="196" spans="1:11" x14ac:dyDescent="0.2">
      <c r="A196" s="3" t="s">
        <v>223</v>
      </c>
      <c r="B196" s="4">
        <v>6858</v>
      </c>
      <c r="C196" s="4">
        <v>3188000</v>
      </c>
      <c r="D196" s="4">
        <v>46089</v>
      </c>
      <c r="E196" s="4">
        <v>8870</v>
      </c>
      <c r="F196" s="4">
        <v>162600</v>
      </c>
      <c r="G196" s="4">
        <v>6474600</v>
      </c>
      <c r="H196" s="5"/>
    </row>
    <row r="197" spans="1:11" x14ac:dyDescent="0.2">
      <c r="A197" s="3" t="s">
        <v>190</v>
      </c>
      <c r="B197" s="12">
        <v>2008</v>
      </c>
      <c r="C197" s="12">
        <v>6110200</v>
      </c>
      <c r="D197" s="12">
        <v>11585</v>
      </c>
      <c r="E197" s="12">
        <v>2219</v>
      </c>
      <c r="F197" s="12">
        <v>3501200</v>
      </c>
      <c r="G197" s="4">
        <v>8373500</v>
      </c>
      <c r="H197" s="5"/>
    </row>
    <row r="198" spans="1:11" x14ac:dyDescent="0.2">
      <c r="A198" s="3" t="s">
        <v>191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5"/>
    </row>
    <row r="199" spans="1:11" x14ac:dyDescent="0.2">
      <c r="A199" s="3" t="s">
        <v>135</v>
      </c>
      <c r="B199" s="12">
        <v>7270</v>
      </c>
      <c r="C199" s="12">
        <v>1465200</v>
      </c>
      <c r="D199" s="12">
        <v>20868</v>
      </c>
      <c r="E199" s="12">
        <v>4000</v>
      </c>
      <c r="F199" s="12">
        <v>533000</v>
      </c>
      <c r="G199" s="4">
        <v>3103700</v>
      </c>
      <c r="H199" s="5"/>
    </row>
    <row r="200" spans="1:11" x14ac:dyDescent="0.2">
      <c r="A200" s="3" t="s">
        <v>142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4">
        <v>0</v>
      </c>
      <c r="H200" s="5"/>
    </row>
    <row r="201" spans="1:11" s="10" customFormat="1" x14ac:dyDescent="0.2">
      <c r="A201" s="3" t="s">
        <v>136</v>
      </c>
      <c r="B201" s="14">
        <v>29439</v>
      </c>
      <c r="C201" s="14">
        <v>43004500</v>
      </c>
      <c r="D201" s="14">
        <v>1056506</v>
      </c>
      <c r="E201" s="14">
        <v>202868</v>
      </c>
      <c r="F201" s="14">
        <v>5818100</v>
      </c>
      <c r="G201" s="4">
        <v>125450400</v>
      </c>
      <c r="H201" s="5"/>
      <c r="I201" s="1"/>
      <c r="J201" s="1"/>
      <c r="K201" s="1"/>
    </row>
    <row r="202" spans="1:11" x14ac:dyDescent="0.2">
      <c r="A202" s="8" t="s">
        <v>143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4">
        <v>0</v>
      </c>
      <c r="H202" s="5"/>
      <c r="I202" s="10"/>
      <c r="J202" s="10"/>
    </row>
    <row r="203" spans="1:11" x14ac:dyDescent="0.2">
      <c r="A203" s="3" t="s">
        <v>137</v>
      </c>
      <c r="B203" s="12">
        <v>11013</v>
      </c>
      <c r="C203" s="12">
        <v>2270300</v>
      </c>
      <c r="D203" s="12">
        <v>57087</v>
      </c>
      <c r="E203" s="12">
        <v>10954</v>
      </c>
      <c r="F203" s="12">
        <v>61200</v>
      </c>
      <c r="G203" s="4">
        <v>3809000</v>
      </c>
      <c r="H203" s="5"/>
    </row>
    <row r="204" spans="1:11" x14ac:dyDescent="0.2">
      <c r="A204" s="3" t="s">
        <v>144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5"/>
    </row>
    <row r="205" spans="1:11" x14ac:dyDescent="0.2">
      <c r="A205" s="3" t="s">
        <v>224</v>
      </c>
      <c r="B205" s="4">
        <v>4954</v>
      </c>
      <c r="C205" s="4">
        <v>2018400</v>
      </c>
      <c r="D205" s="4">
        <v>109510</v>
      </c>
      <c r="E205" s="4">
        <v>21072</v>
      </c>
      <c r="F205" s="4">
        <v>438300</v>
      </c>
      <c r="G205" s="4">
        <v>3955600</v>
      </c>
      <c r="H205" s="5"/>
    </row>
    <row r="206" spans="1:11" x14ac:dyDescent="0.2">
      <c r="A206" s="3" t="s">
        <v>225</v>
      </c>
      <c r="B206" s="4">
        <v>6117</v>
      </c>
      <c r="C206" s="4">
        <v>2308600</v>
      </c>
      <c r="D206" s="4">
        <v>106423</v>
      </c>
      <c r="E206" s="4">
        <v>20469</v>
      </c>
      <c r="F206" s="4">
        <v>398900</v>
      </c>
      <c r="G206" s="4">
        <v>5765500</v>
      </c>
      <c r="H206" s="5"/>
    </row>
    <row r="207" spans="1:11" x14ac:dyDescent="0.2">
      <c r="A207" s="3" t="s">
        <v>138</v>
      </c>
      <c r="B207" s="12">
        <v>8175</v>
      </c>
      <c r="C207" s="12">
        <v>8763200</v>
      </c>
      <c r="D207" s="12">
        <v>61795</v>
      </c>
      <c r="E207" s="12">
        <v>11879</v>
      </c>
      <c r="F207" s="12">
        <v>2065200</v>
      </c>
      <c r="G207" s="4">
        <v>23439400</v>
      </c>
      <c r="H207" s="5"/>
    </row>
    <row r="208" spans="1:11" x14ac:dyDescent="0.2">
      <c r="A208" s="3" t="s">
        <v>145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5"/>
    </row>
    <row r="209" spans="1:8" x14ac:dyDescent="0.2">
      <c r="A209" s="3" t="s">
        <v>139</v>
      </c>
      <c r="B209" s="12">
        <v>87269</v>
      </c>
      <c r="C209" s="12">
        <v>21661000</v>
      </c>
      <c r="D209" s="12">
        <v>1832104</v>
      </c>
      <c r="E209" s="12">
        <v>351499</v>
      </c>
      <c r="F209" s="12">
        <v>2721500</v>
      </c>
      <c r="G209" s="4">
        <v>50217000</v>
      </c>
      <c r="H209" s="5"/>
    </row>
    <row r="210" spans="1:8" x14ac:dyDescent="0.2">
      <c r="A210" s="3" t="s">
        <v>146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5"/>
    </row>
    <row r="211" spans="1:8" x14ac:dyDescent="0.2">
      <c r="A211" s="3" t="s">
        <v>200</v>
      </c>
      <c r="B211" s="12">
        <v>4937</v>
      </c>
      <c r="C211" s="12">
        <v>13129400</v>
      </c>
      <c r="D211" s="12">
        <v>24575</v>
      </c>
      <c r="E211" s="12">
        <v>4719</v>
      </c>
      <c r="F211" s="12">
        <v>11389700</v>
      </c>
      <c r="G211" s="4">
        <v>31512500</v>
      </c>
      <c r="H211" s="5"/>
    </row>
    <row r="212" spans="1:8" x14ac:dyDescent="0.2">
      <c r="A212" s="3" t="s">
        <v>201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4">
        <v>0</v>
      </c>
      <c r="H212" s="5"/>
    </row>
    <row r="213" spans="1:8" x14ac:dyDescent="0.2">
      <c r="A213" s="3" t="s">
        <v>226</v>
      </c>
      <c r="B213" s="12">
        <v>2659</v>
      </c>
      <c r="C213" s="12">
        <v>1112600</v>
      </c>
      <c r="D213" s="12">
        <v>45689</v>
      </c>
      <c r="E213" s="12">
        <v>8781</v>
      </c>
      <c r="F213" s="12">
        <v>1296100</v>
      </c>
      <c r="G213" s="4">
        <v>1961900</v>
      </c>
      <c r="H213" s="5"/>
    </row>
    <row r="214" spans="1:8" x14ac:dyDescent="0.2">
      <c r="A214" s="15" t="s">
        <v>126</v>
      </c>
      <c r="B214" s="16">
        <v>253650</v>
      </c>
      <c r="C214" s="16">
        <v>171228485</v>
      </c>
      <c r="D214" s="16">
        <v>4361997</v>
      </c>
      <c r="E214" s="16">
        <v>779310</v>
      </c>
      <c r="F214" s="16">
        <v>41785955</v>
      </c>
      <c r="G214" s="16">
        <v>403964485</v>
      </c>
      <c r="H214" s="5"/>
    </row>
    <row r="215" spans="1:8" ht="13.5" thickBot="1" x14ac:dyDescent="0.25">
      <c r="A215" s="15" t="s">
        <v>59</v>
      </c>
      <c r="B215" s="16">
        <v>9375744</v>
      </c>
      <c r="C215" s="16">
        <v>324371736</v>
      </c>
      <c r="D215" s="16">
        <v>11523586661.553892</v>
      </c>
      <c r="E215" s="16">
        <v>2220320688.7500701</v>
      </c>
      <c r="F215" s="16">
        <v>120524654</v>
      </c>
      <c r="G215" s="16">
        <v>762772003</v>
      </c>
      <c r="H215" s="5"/>
    </row>
    <row r="216" spans="1:8" ht="13.5" thickBot="1" x14ac:dyDescent="0.25">
      <c r="A216" s="35" t="s">
        <v>60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7">
        <v>0</v>
      </c>
    </row>
    <row r="217" spans="1:8" x14ac:dyDescent="0.2">
      <c r="A217" s="3" t="s">
        <v>115</v>
      </c>
      <c r="B217" s="1">
        <v>2293</v>
      </c>
      <c r="C217" s="13">
        <v>26426.393409600001</v>
      </c>
      <c r="D217" s="4">
        <v>1321319.6704800001</v>
      </c>
      <c r="E217" s="13">
        <v>260081.818455239</v>
      </c>
      <c r="F217" s="17">
        <v>407491</v>
      </c>
      <c r="G217" s="4">
        <v>18838559</v>
      </c>
    </row>
    <row r="218" spans="1:8" x14ac:dyDescent="0.2">
      <c r="A218" s="3" t="s">
        <v>119</v>
      </c>
      <c r="B218" s="1">
        <v>14</v>
      </c>
      <c r="C218" s="1">
        <v>204194.96</v>
      </c>
      <c r="D218" s="1">
        <v>10209748</v>
      </c>
      <c r="E218" s="1">
        <v>2009634.67443508</v>
      </c>
      <c r="F218" s="17">
        <v>326989</v>
      </c>
      <c r="G218" s="4">
        <v>10596316</v>
      </c>
    </row>
    <row r="219" spans="1:8" x14ac:dyDescent="0.2">
      <c r="A219" s="3" t="s">
        <v>61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8" x14ac:dyDescent="0.2">
      <c r="A220" s="3" t="s">
        <v>62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8" x14ac:dyDescent="0.2">
      <c r="A221" s="3" t="s">
        <v>118</v>
      </c>
      <c r="B221" s="1">
        <v>0</v>
      </c>
      <c r="C221" s="1">
        <v>0</v>
      </c>
      <c r="D221" s="1">
        <v>0</v>
      </c>
      <c r="E221" s="1">
        <v>0</v>
      </c>
      <c r="F221" s="17">
        <v>6150</v>
      </c>
      <c r="G221" s="4">
        <v>597712</v>
      </c>
    </row>
    <row r="222" spans="1:8" x14ac:dyDescent="0.2">
      <c r="A222" s="3" t="s">
        <v>63</v>
      </c>
      <c r="B222" s="1">
        <v>4</v>
      </c>
      <c r="C222" s="1">
        <v>473324.88</v>
      </c>
      <c r="D222" s="1">
        <v>23666244</v>
      </c>
      <c r="E222" s="1">
        <v>4658342.6501850197</v>
      </c>
      <c r="F222" s="17">
        <v>94331</v>
      </c>
      <c r="G222" s="4">
        <v>5173286</v>
      </c>
    </row>
    <row r="223" spans="1:8" x14ac:dyDescent="0.2">
      <c r="A223" s="3" t="s">
        <v>64</v>
      </c>
      <c r="B223" s="1">
        <v>0</v>
      </c>
      <c r="C223" s="1">
        <v>0</v>
      </c>
      <c r="D223" s="1">
        <v>0</v>
      </c>
      <c r="E223" s="1">
        <v>0</v>
      </c>
      <c r="F223" s="17">
        <v>140574</v>
      </c>
      <c r="G223" s="4">
        <v>17280837</v>
      </c>
    </row>
    <row r="224" spans="1:8" x14ac:dyDescent="0.2">
      <c r="A224" s="3" t="s">
        <v>198</v>
      </c>
      <c r="B224" s="1">
        <v>0</v>
      </c>
      <c r="C224" s="1">
        <v>0</v>
      </c>
      <c r="D224" s="1">
        <v>0</v>
      </c>
      <c r="E224" s="1">
        <v>0</v>
      </c>
      <c r="F224" s="1">
        <v>10002</v>
      </c>
      <c r="G224" s="4">
        <v>30006</v>
      </c>
    </row>
    <row r="225" spans="1:7" x14ac:dyDescent="0.2">
      <c r="A225" s="3" t="s">
        <v>120</v>
      </c>
      <c r="B225" s="1">
        <v>4</v>
      </c>
      <c r="C225" s="13">
        <v>473324.88</v>
      </c>
      <c r="D225" s="4">
        <v>23666244</v>
      </c>
      <c r="E225" s="13">
        <v>4658342.6501850197</v>
      </c>
      <c r="F225" s="17">
        <v>664115</v>
      </c>
      <c r="G225" s="4">
        <v>44220228</v>
      </c>
    </row>
    <row r="226" spans="1:7" x14ac:dyDescent="0.2">
      <c r="A226" s="3" t="s">
        <v>116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</row>
    <row r="227" spans="1:7" x14ac:dyDescent="0.2">
      <c r="A227" s="3" t="s">
        <v>65</v>
      </c>
      <c r="B227" s="1">
        <v>6</v>
      </c>
      <c r="C227" s="1">
        <v>157.60580920000001</v>
      </c>
      <c r="D227" s="1">
        <v>7880.2904600000002</v>
      </c>
      <c r="E227" s="1">
        <v>1551.11614439807</v>
      </c>
      <c r="F227" s="17">
        <v>918</v>
      </c>
      <c r="G227" s="4">
        <v>27240</v>
      </c>
    </row>
    <row r="228" spans="1:7" x14ac:dyDescent="0.2">
      <c r="A228" s="3" t="s">
        <v>123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</row>
    <row r="229" spans="1:7" x14ac:dyDescent="0.2">
      <c r="A229" s="3" t="s">
        <v>101</v>
      </c>
      <c r="B229" s="1">
        <v>0</v>
      </c>
      <c r="C229" s="1">
        <v>0</v>
      </c>
      <c r="D229" s="1">
        <v>0</v>
      </c>
      <c r="E229" s="1">
        <v>0</v>
      </c>
      <c r="F229" s="1">
        <v>508</v>
      </c>
      <c r="G229" s="4">
        <v>9316</v>
      </c>
    </row>
    <row r="230" spans="1:7" x14ac:dyDescent="0.2">
      <c r="A230" s="3" t="s">
        <v>122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x14ac:dyDescent="0.2">
      <c r="A231" s="3" t="s">
        <v>121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">
      <c r="A232" s="3" t="s">
        <v>117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x14ac:dyDescent="0.2">
      <c r="A233" s="15" t="s">
        <v>66</v>
      </c>
      <c r="B233" s="16">
        <v>2321</v>
      </c>
      <c r="C233" s="16">
        <v>1177428.7192188001</v>
      </c>
      <c r="D233" s="16">
        <v>58871435.960939996</v>
      </c>
      <c r="E233" s="16">
        <v>11587952.909404757</v>
      </c>
      <c r="F233" s="16">
        <v>1651078</v>
      </c>
      <c r="G233" s="16">
        <v>96773500</v>
      </c>
    </row>
    <row r="234" spans="1:7" x14ac:dyDescent="0.2">
      <c r="A234" s="3" t="s">
        <v>67</v>
      </c>
      <c r="B234" s="18">
        <v>105</v>
      </c>
      <c r="C234" s="24">
        <v>1108.5825064000001</v>
      </c>
      <c r="D234" s="25">
        <v>281602.12827572803</v>
      </c>
      <c r="E234" s="24">
        <v>55429.125319999999</v>
      </c>
      <c r="F234" s="26">
        <v>6044</v>
      </c>
      <c r="G234" s="26">
        <v>825094</v>
      </c>
    </row>
    <row r="235" spans="1:7" x14ac:dyDescent="0.2">
      <c r="A235" s="3" t="s">
        <v>68</v>
      </c>
      <c r="B235" s="1">
        <v>39</v>
      </c>
      <c r="C235" s="24">
        <v>743.28250639999999</v>
      </c>
      <c r="D235" s="25">
        <v>188808.622275728</v>
      </c>
      <c r="E235" s="24">
        <v>37164.125319999999</v>
      </c>
      <c r="F235" s="26">
        <v>1684</v>
      </c>
      <c r="G235" s="26">
        <v>248048</v>
      </c>
    </row>
    <row r="236" spans="1:7" x14ac:dyDescent="0.2">
      <c r="A236" s="3" t="s">
        <v>69</v>
      </c>
      <c r="B236" s="1">
        <v>75</v>
      </c>
      <c r="C236" s="24">
        <v>283</v>
      </c>
      <c r="D236" s="25">
        <v>30672.133399999999</v>
      </c>
      <c r="E236" s="24">
        <v>6037.3461538461497</v>
      </c>
      <c r="F236" s="26">
        <v>11633</v>
      </c>
      <c r="G236" s="26">
        <v>5087315</v>
      </c>
    </row>
    <row r="237" spans="1:7" x14ac:dyDescent="0.2">
      <c r="A237" s="3" t="s">
        <v>70</v>
      </c>
      <c r="B237" s="1">
        <v>5</v>
      </c>
      <c r="C237" s="24">
        <v>69</v>
      </c>
      <c r="D237" s="25">
        <v>7086.5654000000004</v>
      </c>
      <c r="E237" s="24">
        <v>1394.8833556412801</v>
      </c>
      <c r="F237" s="17">
        <v>3399</v>
      </c>
      <c r="G237" s="26">
        <v>1505233</v>
      </c>
    </row>
    <row r="238" spans="1:7" x14ac:dyDescent="0.2">
      <c r="A238" s="3" t="s">
        <v>71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26">
        <v>6</v>
      </c>
    </row>
    <row r="239" spans="1:7" x14ac:dyDescent="0.2">
      <c r="A239" s="3" t="s">
        <v>72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26">
        <v>0</v>
      </c>
    </row>
    <row r="240" spans="1:7" x14ac:dyDescent="0.2">
      <c r="A240" s="3" t="s">
        <v>73</v>
      </c>
      <c r="B240" s="1">
        <v>2049</v>
      </c>
      <c r="C240" s="24">
        <v>46342108</v>
      </c>
      <c r="D240" s="25">
        <v>4333897.0803431999</v>
      </c>
      <c r="E240" s="24">
        <v>853062.17627415096</v>
      </c>
      <c r="F240" s="17">
        <v>1902862</v>
      </c>
      <c r="G240" s="26">
        <v>52774426</v>
      </c>
    </row>
    <row r="241" spans="1:8" x14ac:dyDescent="0.2">
      <c r="A241" s="3" t="s">
        <v>74</v>
      </c>
      <c r="B241" s="1">
        <v>1877</v>
      </c>
      <c r="C241" s="24">
        <v>4904198</v>
      </c>
      <c r="D241" s="25">
        <v>465219.61452180002</v>
      </c>
      <c r="E241" s="24">
        <v>91571.453925242095</v>
      </c>
      <c r="F241" s="17">
        <v>197178</v>
      </c>
      <c r="G241" s="26">
        <v>9325730</v>
      </c>
    </row>
    <row r="242" spans="1:8" x14ac:dyDescent="0.2">
      <c r="A242" s="3" t="s">
        <v>75</v>
      </c>
      <c r="B242" s="1">
        <v>8</v>
      </c>
      <c r="C242" s="24">
        <v>101</v>
      </c>
      <c r="D242" s="25">
        <v>36941.815569999999</v>
      </c>
      <c r="E242" s="24">
        <v>7271.4383847728504</v>
      </c>
      <c r="F242" s="17">
        <v>9016</v>
      </c>
      <c r="G242" s="26">
        <v>7145300</v>
      </c>
    </row>
    <row r="243" spans="1:8" x14ac:dyDescent="0.2">
      <c r="A243" s="3" t="s">
        <v>76</v>
      </c>
      <c r="B243" s="1">
        <v>0</v>
      </c>
      <c r="C243" s="1">
        <v>0</v>
      </c>
      <c r="D243" s="1">
        <v>0</v>
      </c>
      <c r="E243" s="1">
        <v>0</v>
      </c>
      <c r="F243" s="17">
        <v>26</v>
      </c>
      <c r="G243" s="26">
        <v>1814439</v>
      </c>
    </row>
    <row r="244" spans="1:8" x14ac:dyDescent="0.2">
      <c r="A244" s="3" t="s">
        <v>124</v>
      </c>
      <c r="B244" s="1">
        <v>36472</v>
      </c>
      <c r="C244" s="24">
        <v>299561315</v>
      </c>
      <c r="D244" s="25">
        <v>6402883.9608867699</v>
      </c>
      <c r="E244" s="24">
        <v>1260310.9914350701</v>
      </c>
      <c r="F244" s="17">
        <v>99819834</v>
      </c>
      <c r="G244" s="26">
        <v>2533983773</v>
      </c>
    </row>
    <row r="245" spans="1:8" x14ac:dyDescent="0.2">
      <c r="A245" s="3" t="s">
        <v>125</v>
      </c>
      <c r="B245" s="1">
        <v>23834</v>
      </c>
      <c r="C245" s="24">
        <v>164668082</v>
      </c>
      <c r="D245" s="25">
        <v>3914041.8775573499</v>
      </c>
      <c r="E245" s="24">
        <v>770420.02156470902</v>
      </c>
      <c r="F245" s="17">
        <v>689445</v>
      </c>
      <c r="G245" s="26">
        <v>2674065429</v>
      </c>
    </row>
    <row r="246" spans="1:8" x14ac:dyDescent="0.2">
      <c r="A246" s="3" t="s">
        <v>211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7">
        <v>440000</v>
      </c>
    </row>
    <row r="247" spans="1:8" x14ac:dyDescent="0.2">
      <c r="A247" s="15" t="s">
        <v>77</v>
      </c>
      <c r="B247" s="16">
        <v>64464</v>
      </c>
      <c r="C247" s="16">
        <v>515478007.86501282</v>
      </c>
      <c r="D247" s="16">
        <v>15661153.798230575</v>
      </c>
      <c r="E247" s="16">
        <v>3082661.5617334321</v>
      </c>
      <c r="F247" s="16">
        <v>102641121</v>
      </c>
      <c r="G247" s="16">
        <v>5287214793</v>
      </c>
    </row>
    <row r="248" spans="1:8" x14ac:dyDescent="0.2">
      <c r="A248" s="3" t="s">
        <v>78</v>
      </c>
      <c r="B248" s="1">
        <v>62</v>
      </c>
      <c r="C248" s="24">
        <v>422.2534948</v>
      </c>
      <c r="D248" s="25">
        <v>107305.232749096</v>
      </c>
      <c r="E248" s="24">
        <v>21121.414209333099</v>
      </c>
      <c r="F248" s="4">
        <v>1157</v>
      </c>
      <c r="G248" s="19">
        <v>39688</v>
      </c>
    </row>
    <row r="249" spans="1:8" x14ac:dyDescent="0.2">
      <c r="A249" s="3" t="s">
        <v>112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8" x14ac:dyDescent="0.2">
      <c r="A250" s="15" t="s">
        <v>114</v>
      </c>
      <c r="B250" s="20">
        <v>62</v>
      </c>
      <c r="C250" s="20">
        <v>422.2534948</v>
      </c>
      <c r="D250" s="20">
        <v>107305.232749096</v>
      </c>
      <c r="E250" s="20">
        <v>21121.414209333099</v>
      </c>
      <c r="F250" s="20">
        <v>1157</v>
      </c>
      <c r="G250" s="20">
        <v>39688</v>
      </c>
    </row>
    <row r="251" spans="1:8" ht="13.5" thickBot="1" x14ac:dyDescent="0.25">
      <c r="A251" s="15" t="s">
        <v>79</v>
      </c>
      <c r="B251" s="20">
        <v>66847</v>
      </c>
      <c r="C251" s="20">
        <v>516655858.83772641</v>
      </c>
      <c r="D251" s="20">
        <v>74639894.991919667</v>
      </c>
      <c r="E251" s="20">
        <v>14691735.885347523</v>
      </c>
      <c r="F251" s="20">
        <v>104293356</v>
      </c>
      <c r="G251" s="20">
        <v>5384027981</v>
      </c>
    </row>
    <row r="252" spans="1:8" ht="13.5" thickBot="1" x14ac:dyDescent="0.25">
      <c r="A252" s="35" t="s">
        <v>80</v>
      </c>
      <c r="B252" s="36">
        <v>0</v>
      </c>
      <c r="C252" s="36">
        <v>0</v>
      </c>
      <c r="D252" s="36">
        <v>0</v>
      </c>
      <c r="E252" s="36">
        <v>0</v>
      </c>
      <c r="F252" s="36">
        <v>0</v>
      </c>
      <c r="G252" s="37">
        <v>0</v>
      </c>
    </row>
    <row r="253" spans="1:8" ht="13.5" thickBot="1" x14ac:dyDescent="0.25">
      <c r="A253" s="15" t="s">
        <v>81</v>
      </c>
      <c r="B253" s="16"/>
      <c r="C253" s="16"/>
      <c r="D253" s="16"/>
      <c r="E253" s="16"/>
      <c r="F253" s="16"/>
      <c r="G253" s="16"/>
    </row>
    <row r="254" spans="1:8" ht="13.5" thickBot="1" x14ac:dyDescent="0.25">
      <c r="A254" s="35" t="s">
        <v>82</v>
      </c>
      <c r="B254" s="36">
        <v>0</v>
      </c>
      <c r="C254" s="36">
        <v>0</v>
      </c>
      <c r="D254" s="36">
        <v>0</v>
      </c>
      <c r="E254" s="36">
        <v>0</v>
      </c>
      <c r="F254" s="36">
        <v>0</v>
      </c>
      <c r="G254" s="37">
        <v>0</v>
      </c>
    </row>
    <row r="255" spans="1:8" x14ac:dyDescent="0.2">
      <c r="A255" s="3" t="s">
        <v>83</v>
      </c>
      <c r="B255" s="4">
        <v>706</v>
      </c>
      <c r="C255" s="4">
        <v>2032</v>
      </c>
      <c r="D255" s="4">
        <v>6455</v>
      </c>
      <c r="E255" s="4">
        <v>1235</v>
      </c>
      <c r="F255" s="4">
        <v>0</v>
      </c>
      <c r="G255" s="4">
        <v>5821</v>
      </c>
      <c r="H255" s="5"/>
    </row>
    <row r="256" spans="1:8" x14ac:dyDescent="0.2">
      <c r="A256" s="3" t="s">
        <v>84</v>
      </c>
      <c r="B256" s="4">
        <v>180</v>
      </c>
      <c r="C256" s="4">
        <v>5483</v>
      </c>
      <c r="D256" s="4">
        <v>390</v>
      </c>
      <c r="E256" s="4">
        <v>75</v>
      </c>
      <c r="F256" s="4">
        <v>0</v>
      </c>
      <c r="G256" s="4">
        <v>20899</v>
      </c>
      <c r="H256" s="5"/>
    </row>
    <row r="257" spans="1:8" x14ac:dyDescent="0.2">
      <c r="A257" s="3" t="s">
        <v>85</v>
      </c>
      <c r="B257" s="4">
        <v>110185271</v>
      </c>
      <c r="C257" s="4">
        <v>361642842</v>
      </c>
      <c r="D257" s="4">
        <v>7488289828</v>
      </c>
      <c r="E257" s="4">
        <v>1437140565</v>
      </c>
      <c r="F257" s="4">
        <v>1175547</v>
      </c>
      <c r="G257" s="4">
        <v>972362585</v>
      </c>
      <c r="H257" s="5"/>
    </row>
    <row r="258" spans="1:8" x14ac:dyDescent="0.2">
      <c r="A258" s="3" t="s">
        <v>111</v>
      </c>
      <c r="B258" s="4">
        <v>68</v>
      </c>
      <c r="C258" s="4">
        <v>770</v>
      </c>
      <c r="D258" s="4">
        <v>15838.0394</v>
      </c>
      <c r="E258" s="4">
        <v>3119.8876600000003</v>
      </c>
      <c r="F258" s="4">
        <v>0</v>
      </c>
      <c r="G258" s="4">
        <v>1257700</v>
      </c>
      <c r="H258" s="5"/>
    </row>
    <row r="259" spans="1:8" x14ac:dyDescent="0.2">
      <c r="A259" s="3" t="s">
        <v>179</v>
      </c>
      <c r="B259" s="4">
        <v>20427725</v>
      </c>
      <c r="C259" s="4">
        <v>71033457</v>
      </c>
      <c r="D259" s="4">
        <v>3711464443</v>
      </c>
      <c r="E259" s="4">
        <v>712414069</v>
      </c>
      <c r="F259" s="4">
        <v>1391047</v>
      </c>
      <c r="G259" s="4">
        <v>197028881</v>
      </c>
      <c r="H259" s="5"/>
    </row>
    <row r="260" spans="1:8" x14ac:dyDescent="0.2">
      <c r="A260" s="3" t="s">
        <v>148</v>
      </c>
      <c r="B260" s="4">
        <v>117</v>
      </c>
      <c r="C260" s="4">
        <v>671</v>
      </c>
      <c r="D260" s="4">
        <v>224</v>
      </c>
      <c r="E260" s="4">
        <v>43</v>
      </c>
      <c r="F260" s="4">
        <v>818</v>
      </c>
      <c r="G260" s="4">
        <v>1809</v>
      </c>
      <c r="H260" s="5"/>
    </row>
    <row r="261" spans="1:8" x14ac:dyDescent="0.2">
      <c r="A261" s="3" t="s">
        <v>44</v>
      </c>
      <c r="B261" s="4">
        <v>4</v>
      </c>
      <c r="C261" s="4">
        <v>17</v>
      </c>
      <c r="D261" s="4">
        <v>874</v>
      </c>
      <c r="E261" s="4">
        <v>168</v>
      </c>
      <c r="F261" s="4">
        <v>0</v>
      </c>
      <c r="G261" s="4">
        <v>17</v>
      </c>
      <c r="H261" s="5"/>
    </row>
    <row r="262" spans="1:8" x14ac:dyDescent="0.2">
      <c r="A262" s="3" t="s">
        <v>149</v>
      </c>
      <c r="B262" s="4">
        <v>97</v>
      </c>
      <c r="C262" s="4">
        <v>381</v>
      </c>
      <c r="D262" s="4">
        <v>188</v>
      </c>
      <c r="E262" s="4">
        <v>36</v>
      </c>
      <c r="F262" s="4">
        <v>518</v>
      </c>
      <c r="G262" s="4">
        <v>902</v>
      </c>
      <c r="H262" s="5"/>
    </row>
    <row r="263" spans="1:8" x14ac:dyDescent="0.2">
      <c r="A263" s="3" t="s">
        <v>108</v>
      </c>
      <c r="B263" s="4">
        <v>1</v>
      </c>
      <c r="C263" s="4">
        <v>1</v>
      </c>
      <c r="D263" s="4">
        <v>52</v>
      </c>
      <c r="E263" s="4">
        <v>10</v>
      </c>
      <c r="F263" s="4">
        <v>0</v>
      </c>
      <c r="G263" s="4">
        <v>140</v>
      </c>
      <c r="H263" s="5"/>
    </row>
    <row r="264" spans="1:8" x14ac:dyDescent="0.2">
      <c r="A264" s="3" t="s">
        <v>110</v>
      </c>
      <c r="B264" s="4">
        <v>6347</v>
      </c>
      <c r="C264" s="4">
        <v>314516</v>
      </c>
      <c r="D264" s="4">
        <v>16166369.3727</v>
      </c>
      <c r="E264" s="4">
        <v>3189536.8732500002</v>
      </c>
      <c r="F264" s="4">
        <v>0</v>
      </c>
      <c r="G264" s="4">
        <v>951678</v>
      </c>
      <c r="H264" s="5"/>
    </row>
    <row r="265" spans="1:8" x14ac:dyDescent="0.2">
      <c r="A265" s="3" t="s">
        <v>150</v>
      </c>
      <c r="B265" s="4">
        <v>284264</v>
      </c>
      <c r="C265" s="4">
        <v>629253</v>
      </c>
      <c r="D265" s="4">
        <v>32563390</v>
      </c>
      <c r="E265" s="4">
        <v>6241260</v>
      </c>
      <c r="F265" s="4">
        <v>30289</v>
      </c>
      <c r="G265" s="4">
        <v>1429472</v>
      </c>
      <c r="H265" s="5"/>
    </row>
    <row r="266" spans="1:8" x14ac:dyDescent="0.2">
      <c r="A266" s="3" t="s">
        <v>188</v>
      </c>
      <c r="B266" s="4">
        <v>1719</v>
      </c>
      <c r="C266" s="4">
        <v>21024</v>
      </c>
      <c r="D266" s="4">
        <v>1081346.9327</v>
      </c>
      <c r="E266" s="4">
        <v>205432.45519000001</v>
      </c>
      <c r="F266" s="4">
        <v>0</v>
      </c>
      <c r="G266" s="4">
        <v>21024</v>
      </c>
      <c r="H266" s="5"/>
    </row>
    <row r="267" spans="1:8" x14ac:dyDescent="0.2">
      <c r="A267" s="3" t="s">
        <v>86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5"/>
    </row>
    <row r="268" spans="1:8" x14ac:dyDescent="0.2">
      <c r="A268" s="15" t="s">
        <v>87</v>
      </c>
      <c r="B268" s="21">
        <v>130906499</v>
      </c>
      <c r="C268" s="21">
        <v>433650447</v>
      </c>
      <c r="D268" s="21">
        <v>11249589398.344799</v>
      </c>
      <c r="E268" s="21">
        <v>2159195550.2161002</v>
      </c>
      <c r="F268" s="21">
        <v>2598219</v>
      </c>
      <c r="G268" s="21">
        <v>1173080928</v>
      </c>
      <c r="H268" s="5"/>
    </row>
    <row r="269" spans="1:8" x14ac:dyDescent="0.2">
      <c r="A269" s="15" t="s">
        <v>88</v>
      </c>
      <c r="B269" s="21">
        <v>140349090</v>
      </c>
      <c r="C269" s="21">
        <v>1274678041.8377264</v>
      </c>
      <c r="D269" s="21">
        <v>22847815954.89061</v>
      </c>
      <c r="E269" s="21">
        <v>4394207974.8515177</v>
      </c>
      <c r="F269" s="21">
        <v>227416229</v>
      </c>
      <c r="G269" s="21">
        <v>7319880912</v>
      </c>
      <c r="H269" s="5"/>
    </row>
    <row r="270" spans="1:8" x14ac:dyDescent="0.2">
      <c r="A270" s="15" t="s">
        <v>89</v>
      </c>
      <c r="B270" s="21">
        <v>9442591</v>
      </c>
      <c r="C270" s="21">
        <v>841027594.83772635</v>
      </c>
      <c r="D270" s="21">
        <v>11598226556.545811</v>
      </c>
      <c r="E270" s="21">
        <v>2235012424.6354175</v>
      </c>
      <c r="F270" s="21">
        <v>224818010</v>
      </c>
      <c r="G270" s="21">
        <v>6146799984</v>
      </c>
      <c r="H270" s="5"/>
    </row>
    <row r="271" spans="1:8" x14ac:dyDescent="0.2">
      <c r="B271" s="22"/>
      <c r="C271" s="22"/>
      <c r="D271" s="22"/>
      <c r="E271" s="22"/>
      <c r="F271" s="22"/>
      <c r="G271" s="22"/>
    </row>
    <row r="272" spans="1:8" x14ac:dyDescent="0.2">
      <c r="B272" s="5"/>
      <c r="C272" s="5"/>
      <c r="D272" s="5"/>
      <c r="E272" s="5"/>
      <c r="F272" s="5"/>
      <c r="G272" s="5"/>
    </row>
    <row r="273" spans="2:7" x14ac:dyDescent="0.2">
      <c r="B273" s="23"/>
      <c r="C273" s="23"/>
      <c r="D273" s="23"/>
      <c r="E273" s="23"/>
      <c r="F273" s="23"/>
      <c r="G273" s="23"/>
    </row>
    <row r="274" spans="2:7" x14ac:dyDescent="0.2">
      <c r="B274" s="23"/>
      <c r="C274" s="23"/>
      <c r="D274" s="23"/>
      <c r="E274" s="23"/>
      <c r="F274" s="23"/>
      <c r="G274" s="23"/>
    </row>
    <row r="275" spans="2:7" x14ac:dyDescent="0.2">
      <c r="B275" s="23"/>
      <c r="C275" s="23"/>
      <c r="D275" s="23"/>
      <c r="E275" s="23"/>
      <c r="F275" s="23"/>
      <c r="G275" s="23"/>
    </row>
    <row r="276" spans="2:7" x14ac:dyDescent="0.2">
      <c r="B276" s="5"/>
      <c r="C276" s="5"/>
      <c r="D276" s="5"/>
      <c r="E276" s="5"/>
      <c r="F276" s="5"/>
      <c r="G276" s="5"/>
    </row>
    <row r="277" spans="2:7" x14ac:dyDescent="0.2">
      <c r="B277" s="5"/>
      <c r="C277" s="5"/>
      <c r="D277" s="5"/>
      <c r="E277" s="5"/>
      <c r="F277" s="5"/>
      <c r="G277" s="5"/>
    </row>
    <row r="278" spans="2:7" x14ac:dyDescent="0.2">
      <c r="B278" s="5"/>
      <c r="C278" s="5"/>
      <c r="D278" s="5"/>
      <c r="E278" s="5"/>
      <c r="F278" s="5"/>
      <c r="G278" s="5"/>
    </row>
    <row r="279" spans="2:7" x14ac:dyDescent="0.2">
      <c r="B279" s="5"/>
      <c r="C279" s="5"/>
      <c r="D279" s="5"/>
      <c r="E279" s="5"/>
      <c r="F279" s="5"/>
      <c r="G279" s="5"/>
    </row>
  </sheetData>
  <mergeCells count="10">
    <mergeCell ref="A3:G3"/>
    <mergeCell ref="A216:G216"/>
    <mergeCell ref="A252:G252"/>
    <mergeCell ref="A254:G254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4B0F-4F4B-4A5A-81DE-0F256BF97484}">
  <dimension ref="A1:K279"/>
  <sheetViews>
    <sheetView showGridLines="0" zoomScaleNormal="100" workbookViewId="0">
      <pane ySplit="1" topLeftCell="A2" activePane="bottomLeft" state="frozen"/>
      <selection pane="bottomLeft" activeCell="G260" sqref="G260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231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344561</v>
      </c>
      <c r="C4" s="4">
        <v>2046475</v>
      </c>
      <c r="D4" s="4">
        <v>215534237</v>
      </c>
      <c r="E4" s="4">
        <v>42982778</v>
      </c>
      <c r="F4" s="4">
        <v>302623</v>
      </c>
      <c r="G4" s="4">
        <v>10872740</v>
      </c>
      <c r="H4" s="5"/>
    </row>
    <row r="5" spans="1:9" x14ac:dyDescent="0.2">
      <c r="A5" s="3" t="s">
        <v>7</v>
      </c>
      <c r="B5" s="4">
        <v>11750</v>
      </c>
      <c r="C5" s="4">
        <v>888970</v>
      </c>
      <c r="D5" s="4">
        <v>93223802.474999994</v>
      </c>
      <c r="E5" s="4">
        <v>18516761.09874</v>
      </c>
      <c r="F5" s="4">
        <v>0</v>
      </c>
      <c r="G5" s="4">
        <v>1858930</v>
      </c>
      <c r="H5" s="5"/>
      <c r="I5" s="4"/>
    </row>
    <row r="6" spans="1:9" x14ac:dyDescent="0.2">
      <c r="A6" s="3" t="s">
        <v>8</v>
      </c>
      <c r="B6" s="4">
        <v>20</v>
      </c>
      <c r="C6" s="4">
        <v>651</v>
      </c>
      <c r="D6" s="4">
        <v>114838</v>
      </c>
      <c r="E6" s="4">
        <v>22995</v>
      </c>
      <c r="F6" s="4">
        <v>3643</v>
      </c>
      <c r="G6" s="4">
        <v>15122</v>
      </c>
      <c r="H6" s="5"/>
    </row>
    <row r="7" spans="1:9" ht="14.25" customHeight="1" x14ac:dyDescent="0.2">
      <c r="A7" s="3" t="s">
        <v>9</v>
      </c>
      <c r="B7" s="4">
        <v>11780</v>
      </c>
      <c r="C7" s="4">
        <v>29689</v>
      </c>
      <c r="D7" s="4">
        <v>30836745</v>
      </c>
      <c r="E7" s="4">
        <v>6153465</v>
      </c>
      <c r="F7" s="4">
        <v>11413</v>
      </c>
      <c r="G7" s="4">
        <v>178527</v>
      </c>
      <c r="H7" s="5"/>
    </row>
    <row r="8" spans="1:9" x14ac:dyDescent="0.2">
      <c r="A8" s="3" t="s">
        <v>3</v>
      </c>
      <c r="B8" s="4">
        <v>33</v>
      </c>
      <c r="C8" s="4">
        <v>6084</v>
      </c>
      <c r="D8" s="4">
        <v>62060</v>
      </c>
      <c r="E8" s="4">
        <v>12229</v>
      </c>
      <c r="F8" s="4">
        <v>6321</v>
      </c>
      <c r="G8" s="4">
        <v>17989</v>
      </c>
      <c r="H8" s="5"/>
    </row>
    <row r="9" spans="1:9" x14ac:dyDescent="0.2">
      <c r="A9" s="3" t="s">
        <v>113</v>
      </c>
      <c r="B9" s="4">
        <v>1</v>
      </c>
      <c r="C9" s="4">
        <v>1</v>
      </c>
      <c r="D9" s="4">
        <v>1020</v>
      </c>
      <c r="E9" s="4">
        <v>202</v>
      </c>
      <c r="F9" s="4">
        <v>0</v>
      </c>
      <c r="G9" s="4">
        <v>1</v>
      </c>
      <c r="H9" s="5"/>
    </row>
    <row r="10" spans="1:9" x14ac:dyDescent="0.2">
      <c r="A10" s="3" t="s">
        <v>5</v>
      </c>
      <c r="B10" s="4">
        <v>113</v>
      </c>
      <c r="C10" s="4">
        <v>9200</v>
      </c>
      <c r="D10" s="4">
        <v>554729</v>
      </c>
      <c r="E10" s="4">
        <v>109486</v>
      </c>
      <c r="F10" s="4">
        <v>12765</v>
      </c>
      <c r="G10" s="4">
        <v>35639</v>
      </c>
      <c r="H10" s="5"/>
    </row>
    <row r="11" spans="1:9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874</v>
      </c>
      <c r="H11" s="5"/>
    </row>
    <row r="12" spans="1:9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24440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32</v>
      </c>
      <c r="C21" s="4">
        <v>1037</v>
      </c>
      <c r="D21" s="4">
        <v>245839</v>
      </c>
      <c r="E21" s="4">
        <v>48964</v>
      </c>
      <c r="F21" s="4">
        <v>560</v>
      </c>
      <c r="G21" s="4">
        <v>3257</v>
      </c>
      <c r="H21" s="5"/>
    </row>
    <row r="22" spans="1:8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67</v>
      </c>
      <c r="H22" s="5"/>
    </row>
    <row r="23" spans="1:8" x14ac:dyDescent="0.2">
      <c r="A23" s="3" t="s">
        <v>204</v>
      </c>
      <c r="B23" s="4">
        <v>15</v>
      </c>
      <c r="C23" s="4">
        <v>20</v>
      </c>
      <c r="D23" s="4">
        <v>8778</v>
      </c>
      <c r="E23" s="4">
        <v>1753</v>
      </c>
      <c r="F23" s="4">
        <v>11</v>
      </c>
      <c r="G23" s="4">
        <v>123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368305</v>
      </c>
      <c r="C26" s="7">
        <v>2982127</v>
      </c>
      <c r="D26" s="7">
        <v>340582048.47500002</v>
      </c>
      <c r="E26" s="7">
        <v>67848633.098739997</v>
      </c>
      <c r="F26" s="7">
        <v>337336</v>
      </c>
      <c r="G26" s="7">
        <v>13007709</v>
      </c>
      <c r="H26" s="5"/>
    </row>
    <row r="27" spans="1:8" x14ac:dyDescent="0.2">
      <c r="A27" s="3" t="s">
        <v>16</v>
      </c>
      <c r="B27" s="5">
        <v>3946148</v>
      </c>
      <c r="C27" s="4">
        <v>54246867</v>
      </c>
      <c r="D27" s="4">
        <v>4433415265</v>
      </c>
      <c r="E27" s="4">
        <v>883759023</v>
      </c>
      <c r="F27" s="4">
        <v>27609394</v>
      </c>
      <c r="G27" s="4">
        <v>267626613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378</v>
      </c>
      <c r="C42" s="9">
        <v>6192092</v>
      </c>
      <c r="D42" s="9">
        <v>678596</v>
      </c>
      <c r="E42" s="9">
        <v>135141</v>
      </c>
      <c r="F42" s="9">
        <v>12013106</v>
      </c>
      <c r="G42" s="4">
        <v>23916577</v>
      </c>
      <c r="H42" s="5"/>
    </row>
    <row r="43" spans="1:8" x14ac:dyDescent="0.2">
      <c r="A43" s="8" t="s">
        <v>4</v>
      </c>
      <c r="B43" s="9">
        <v>4</v>
      </c>
      <c r="C43" s="9">
        <v>11</v>
      </c>
      <c r="D43" s="9">
        <v>3825</v>
      </c>
      <c r="E43" s="9">
        <v>755</v>
      </c>
      <c r="F43" s="9">
        <v>0</v>
      </c>
      <c r="G43" s="4">
        <v>21821</v>
      </c>
      <c r="H43" s="5"/>
    </row>
    <row r="44" spans="1:8" x14ac:dyDescent="0.2">
      <c r="A44" s="8" t="s">
        <v>22</v>
      </c>
      <c r="B44" s="9">
        <v>1019</v>
      </c>
      <c r="C44" s="9">
        <v>15526012</v>
      </c>
      <c r="D44" s="9">
        <v>4154032</v>
      </c>
      <c r="E44" s="9">
        <v>831224</v>
      </c>
      <c r="F44" s="9">
        <v>36189600</v>
      </c>
      <c r="G44" s="4">
        <v>78076222</v>
      </c>
      <c r="H44" s="5"/>
    </row>
    <row r="45" spans="1:8" x14ac:dyDescent="0.2">
      <c r="A45" s="8" t="s">
        <v>6</v>
      </c>
      <c r="B45" s="9">
        <v>222</v>
      </c>
      <c r="C45" s="9">
        <v>1678748</v>
      </c>
      <c r="D45" s="9">
        <v>584533454</v>
      </c>
      <c r="E45" s="9">
        <v>115436036</v>
      </c>
      <c r="F45" s="9">
        <v>0</v>
      </c>
      <c r="G45" s="4">
        <v>3757089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521</v>
      </c>
      <c r="C48" s="9">
        <v>618740</v>
      </c>
      <c r="D48" s="9">
        <v>50319098.5405</v>
      </c>
      <c r="E48" s="9">
        <v>10022505.948379999</v>
      </c>
      <c r="F48" s="9">
        <v>0</v>
      </c>
      <c r="G48" s="4">
        <v>2514890</v>
      </c>
      <c r="H48" s="5"/>
    </row>
    <row r="49" spans="1:11" x14ac:dyDescent="0.2">
      <c r="A49" s="3" t="s">
        <v>206</v>
      </c>
      <c r="B49" s="9">
        <v>1963</v>
      </c>
      <c r="C49" s="9">
        <v>3132145</v>
      </c>
      <c r="D49" s="9">
        <v>258930539.39475</v>
      </c>
      <c r="E49" s="9">
        <v>51689244.779230006</v>
      </c>
      <c r="F49" s="9">
        <v>0</v>
      </c>
      <c r="G49" s="4">
        <v>8680460</v>
      </c>
      <c r="H49" s="5"/>
    </row>
    <row r="50" spans="1:11" x14ac:dyDescent="0.2">
      <c r="A50" s="3" t="s">
        <v>227</v>
      </c>
      <c r="B50" s="9">
        <v>476</v>
      </c>
      <c r="C50" s="9">
        <v>128293</v>
      </c>
      <c r="D50" s="9">
        <v>9652411.7971200012</v>
      </c>
      <c r="E50" s="9">
        <v>1920959.2834300001</v>
      </c>
      <c r="F50" s="9">
        <v>0</v>
      </c>
      <c r="G50" s="4">
        <v>453186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171</v>
      </c>
      <c r="C52" s="4">
        <v>216992</v>
      </c>
      <c r="D52" s="4">
        <v>53984315</v>
      </c>
      <c r="E52" s="4">
        <v>10782871</v>
      </c>
      <c r="F52" s="4">
        <v>4206580</v>
      </c>
      <c r="G52" s="4">
        <v>797273</v>
      </c>
      <c r="H52" s="5"/>
    </row>
    <row r="53" spans="1:11" s="10" customFormat="1" x14ac:dyDescent="0.2">
      <c r="A53" s="8" t="s">
        <v>24</v>
      </c>
      <c r="B53" s="4">
        <v>5395</v>
      </c>
      <c r="C53" s="4">
        <v>4376634</v>
      </c>
      <c r="D53" s="4">
        <v>302630681.73360997</v>
      </c>
      <c r="E53" s="4">
        <v>60263346.947829999</v>
      </c>
      <c r="F53" s="4">
        <v>0</v>
      </c>
      <c r="G53" s="4">
        <v>20821023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0</v>
      </c>
      <c r="C58" s="4">
        <v>0</v>
      </c>
      <c r="D58" s="4">
        <v>0</v>
      </c>
      <c r="E58" s="4">
        <v>0</v>
      </c>
      <c r="F58" s="4">
        <v>2006890</v>
      </c>
      <c r="G58" s="4">
        <v>1040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5671</v>
      </c>
      <c r="C60" s="4">
        <v>1111373</v>
      </c>
      <c r="D60" s="4">
        <v>152150168</v>
      </c>
      <c r="E60" s="4">
        <v>30341877</v>
      </c>
      <c r="F60" s="4">
        <v>1604723</v>
      </c>
      <c r="G60" s="4">
        <v>3815216</v>
      </c>
      <c r="H60" s="5"/>
    </row>
    <row r="61" spans="1:11" x14ac:dyDescent="0.2">
      <c r="A61" s="3" t="s">
        <v>207</v>
      </c>
      <c r="B61" s="4">
        <v>4</v>
      </c>
      <c r="C61" s="4">
        <v>10865</v>
      </c>
      <c r="D61" s="4">
        <v>1719189</v>
      </c>
      <c r="E61" s="4">
        <v>347024</v>
      </c>
      <c r="F61" s="4">
        <v>0</v>
      </c>
      <c r="G61" s="4">
        <v>44085</v>
      </c>
      <c r="H61" s="5"/>
    </row>
    <row r="62" spans="1:11" x14ac:dyDescent="0.2">
      <c r="A62" s="3" t="s">
        <v>208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9585</v>
      </c>
      <c r="H62" s="5"/>
    </row>
    <row r="63" spans="1:11" x14ac:dyDescent="0.2">
      <c r="A63" s="3" t="s">
        <v>195</v>
      </c>
      <c r="B63" s="4">
        <v>487</v>
      </c>
      <c r="C63" s="4">
        <v>39765</v>
      </c>
      <c r="D63" s="4">
        <v>259957</v>
      </c>
      <c r="E63" s="4">
        <v>51816</v>
      </c>
      <c r="F63" s="4">
        <v>33419</v>
      </c>
      <c r="G63" s="4">
        <v>77935</v>
      </c>
      <c r="H63" s="5"/>
    </row>
    <row r="64" spans="1:11" x14ac:dyDescent="0.2">
      <c r="A64" s="3" t="s">
        <v>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4228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3962459</v>
      </c>
      <c r="C67" s="7">
        <v>87278537</v>
      </c>
      <c r="D67" s="7">
        <v>5852431532.4659796</v>
      </c>
      <c r="E67" s="7">
        <v>1165581823.9588699</v>
      </c>
      <c r="F67" s="7">
        <v>83663712</v>
      </c>
      <c r="G67" s="7">
        <v>410617243</v>
      </c>
      <c r="H67" s="5"/>
    </row>
    <row r="68" spans="1:8" x14ac:dyDescent="0.2">
      <c r="A68" s="3" t="s">
        <v>178</v>
      </c>
      <c r="B68" s="4">
        <v>608503</v>
      </c>
      <c r="C68" s="4">
        <v>4822765</v>
      </c>
      <c r="D68" s="4">
        <v>1212300597</v>
      </c>
      <c r="E68" s="4">
        <v>241667718</v>
      </c>
      <c r="F68" s="4">
        <v>1151566</v>
      </c>
      <c r="G68" s="4">
        <v>21260780</v>
      </c>
      <c r="H68" s="5"/>
    </row>
    <row r="69" spans="1:8" x14ac:dyDescent="0.2">
      <c r="A69" s="3" t="s">
        <v>31</v>
      </c>
      <c r="B69" s="4">
        <v>575</v>
      </c>
      <c r="C69" s="4">
        <v>227970</v>
      </c>
      <c r="D69" s="4">
        <v>519924</v>
      </c>
      <c r="E69" s="4">
        <v>103474</v>
      </c>
      <c r="F69" s="4">
        <v>400352</v>
      </c>
      <c r="G69" s="4">
        <v>908120</v>
      </c>
      <c r="H69" s="5"/>
    </row>
    <row r="70" spans="1:8" x14ac:dyDescent="0.2">
      <c r="A70" s="3" t="s">
        <v>32</v>
      </c>
      <c r="B70" s="4">
        <v>12</v>
      </c>
      <c r="C70" s="4">
        <v>6290</v>
      </c>
      <c r="D70" s="4">
        <v>932612</v>
      </c>
      <c r="E70" s="4">
        <v>184176</v>
      </c>
      <c r="F70" s="4">
        <v>0</v>
      </c>
      <c r="G70" s="4">
        <v>25615</v>
      </c>
      <c r="H70" s="5"/>
    </row>
    <row r="71" spans="1:8" x14ac:dyDescent="0.2">
      <c r="A71" s="3" t="s">
        <v>33</v>
      </c>
      <c r="B71" s="4">
        <v>504</v>
      </c>
      <c r="C71" s="4">
        <v>209140</v>
      </c>
      <c r="D71" s="4">
        <v>813861</v>
      </c>
      <c r="E71" s="4">
        <v>162972</v>
      </c>
      <c r="F71" s="4">
        <v>496500</v>
      </c>
      <c r="G71" s="4">
        <v>788945</v>
      </c>
      <c r="H71" s="5"/>
    </row>
    <row r="72" spans="1:8" x14ac:dyDescent="0.2">
      <c r="A72" s="3" t="s">
        <v>34</v>
      </c>
      <c r="B72" s="4">
        <v>147</v>
      </c>
      <c r="C72" s="4">
        <v>38622</v>
      </c>
      <c r="D72" s="4">
        <v>11557148</v>
      </c>
      <c r="E72" s="4">
        <v>2282352</v>
      </c>
      <c r="F72" s="4">
        <v>0</v>
      </c>
      <c r="G72" s="4">
        <v>73150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2757</v>
      </c>
      <c r="C91" s="4">
        <v>520220</v>
      </c>
      <c r="D91" s="4">
        <v>130921779.84999999</v>
      </c>
      <c r="E91" s="4">
        <v>26106067.824950002</v>
      </c>
      <c r="F91" s="4">
        <v>0</v>
      </c>
      <c r="G91" s="4">
        <v>1954925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6361</v>
      </c>
      <c r="C93" s="4">
        <v>1366530</v>
      </c>
      <c r="D93" s="4">
        <v>344516880.84500003</v>
      </c>
      <c r="E93" s="4">
        <v>68579336.222599998</v>
      </c>
      <c r="F93" s="4">
        <v>0</v>
      </c>
      <c r="G93" s="4">
        <v>5630880</v>
      </c>
      <c r="H93" s="5"/>
      <c r="I93" s="5"/>
    </row>
    <row r="94" spans="1:11" s="10" customFormat="1" x14ac:dyDescent="0.2">
      <c r="A94" s="8" t="s">
        <v>199</v>
      </c>
      <c r="B94" s="9">
        <v>0</v>
      </c>
      <c r="C94" s="9">
        <v>0</v>
      </c>
      <c r="D94" s="9">
        <v>0</v>
      </c>
      <c r="E94" s="9">
        <v>0</v>
      </c>
      <c r="F94" s="4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189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</row>
    <row r="97" spans="1:8" x14ac:dyDescent="0.2">
      <c r="A97" s="3" t="s">
        <v>157</v>
      </c>
      <c r="B97" s="4">
        <v>1499</v>
      </c>
      <c r="C97" s="4">
        <v>90901</v>
      </c>
      <c r="D97" s="4">
        <v>5013196</v>
      </c>
      <c r="E97" s="4">
        <v>1000127</v>
      </c>
      <c r="F97" s="4">
        <v>50038</v>
      </c>
      <c r="G97" s="4">
        <v>436881</v>
      </c>
      <c r="H97" s="5"/>
    </row>
    <row r="98" spans="1:8" x14ac:dyDescent="0.2">
      <c r="A98" s="3" t="s">
        <v>158</v>
      </c>
      <c r="B98" s="4">
        <v>88</v>
      </c>
      <c r="C98" s="4">
        <v>10895</v>
      </c>
      <c r="D98" s="4">
        <v>3025004</v>
      </c>
      <c r="E98" s="4">
        <v>602819</v>
      </c>
      <c r="F98" s="4">
        <v>5303</v>
      </c>
      <c r="G98" s="4">
        <v>39020</v>
      </c>
      <c r="H98" s="5"/>
    </row>
    <row r="99" spans="1:8" x14ac:dyDescent="0.2">
      <c r="A99" s="3" t="s">
        <v>161</v>
      </c>
      <c r="B99" s="4">
        <v>10</v>
      </c>
      <c r="C99" s="4">
        <v>259</v>
      </c>
      <c r="D99" s="4">
        <v>48777</v>
      </c>
      <c r="E99" s="4">
        <v>9722</v>
      </c>
      <c r="F99" s="4">
        <v>2206</v>
      </c>
      <c r="G99" s="4">
        <v>4179</v>
      </c>
      <c r="H99" s="5"/>
    </row>
    <row r="100" spans="1:8" x14ac:dyDescent="0.2">
      <c r="A100" s="3" t="s">
        <v>162</v>
      </c>
      <c r="B100" s="4">
        <v>1632</v>
      </c>
      <c r="C100" s="4">
        <v>70301</v>
      </c>
      <c r="D100" s="4">
        <v>131740</v>
      </c>
      <c r="E100" s="4">
        <v>26290</v>
      </c>
      <c r="F100" s="4">
        <v>42560</v>
      </c>
      <c r="G100" s="4">
        <v>176227</v>
      </c>
      <c r="H100" s="5"/>
    </row>
    <row r="101" spans="1:8" x14ac:dyDescent="0.2">
      <c r="A101" s="3" t="s">
        <v>166</v>
      </c>
      <c r="B101" s="4">
        <v>11</v>
      </c>
      <c r="C101" s="4">
        <v>124</v>
      </c>
      <c r="D101" s="4">
        <v>27265</v>
      </c>
      <c r="E101" s="4">
        <v>5417</v>
      </c>
      <c r="F101" s="4">
        <v>60</v>
      </c>
      <c r="G101" s="4">
        <v>512</v>
      </c>
      <c r="H101" s="5"/>
    </row>
    <row r="102" spans="1:8" x14ac:dyDescent="0.2">
      <c r="A102" s="3" t="s">
        <v>165</v>
      </c>
      <c r="B102" s="4">
        <v>558</v>
      </c>
      <c r="C102" s="4">
        <v>6724</v>
      </c>
      <c r="D102" s="4">
        <v>421968</v>
      </c>
      <c r="E102" s="4">
        <v>83831</v>
      </c>
      <c r="F102" s="4">
        <v>2538</v>
      </c>
      <c r="G102" s="4">
        <v>42466</v>
      </c>
      <c r="H102" s="5"/>
    </row>
    <row r="103" spans="1:8" x14ac:dyDescent="0.2">
      <c r="A103" s="3" t="s">
        <v>176</v>
      </c>
      <c r="B103" s="4">
        <v>5</v>
      </c>
      <c r="C103" s="4">
        <v>10</v>
      </c>
      <c r="D103" s="4">
        <v>2017</v>
      </c>
      <c r="E103" s="4">
        <v>399</v>
      </c>
      <c r="F103" s="4">
        <v>3</v>
      </c>
      <c r="G103" s="4">
        <v>114</v>
      </c>
      <c r="H103" s="5"/>
    </row>
    <row r="104" spans="1:8" x14ac:dyDescent="0.2">
      <c r="A104" s="3" t="s">
        <v>177</v>
      </c>
      <c r="B104" s="4">
        <v>164</v>
      </c>
      <c r="C104" s="4">
        <v>20362</v>
      </c>
      <c r="D104" s="4">
        <v>685180</v>
      </c>
      <c r="E104" s="4">
        <v>136450</v>
      </c>
      <c r="F104" s="4">
        <v>11367</v>
      </c>
      <c r="G104" s="4">
        <v>80330</v>
      </c>
      <c r="H104" s="5"/>
    </row>
    <row r="105" spans="1:8" x14ac:dyDescent="0.2">
      <c r="A105" s="3" t="s">
        <v>153</v>
      </c>
      <c r="B105" s="4">
        <v>9</v>
      </c>
      <c r="C105" s="4">
        <v>95</v>
      </c>
      <c r="D105" s="4">
        <v>21084</v>
      </c>
      <c r="E105" s="4">
        <v>4199</v>
      </c>
      <c r="F105" s="4">
        <v>44</v>
      </c>
      <c r="G105" s="4">
        <v>353</v>
      </c>
      <c r="H105" s="5"/>
    </row>
    <row r="106" spans="1:8" x14ac:dyDescent="0.2">
      <c r="A106" s="3" t="s">
        <v>154</v>
      </c>
      <c r="B106" s="4">
        <v>253</v>
      </c>
      <c r="C106" s="4">
        <v>10219</v>
      </c>
      <c r="D106" s="4">
        <v>1927589</v>
      </c>
      <c r="E106" s="4">
        <v>381454</v>
      </c>
      <c r="F106" s="4">
        <v>6232</v>
      </c>
      <c r="G106" s="4">
        <v>33195</v>
      </c>
      <c r="H106" s="5"/>
    </row>
    <row r="107" spans="1:8" x14ac:dyDescent="0.2">
      <c r="A107" s="3" t="s">
        <v>171</v>
      </c>
      <c r="B107" s="4">
        <v>5</v>
      </c>
      <c r="C107" s="4">
        <v>120</v>
      </c>
      <c r="D107" s="4">
        <v>25208</v>
      </c>
      <c r="E107" s="4">
        <v>4985</v>
      </c>
      <c r="F107" s="4">
        <v>116</v>
      </c>
      <c r="G107" s="4">
        <v>562</v>
      </c>
      <c r="H107" s="5"/>
    </row>
    <row r="108" spans="1:8" x14ac:dyDescent="0.2">
      <c r="A108" s="3" t="s">
        <v>172</v>
      </c>
      <c r="B108" s="4">
        <v>228</v>
      </c>
      <c r="C108" s="4">
        <v>15332</v>
      </c>
      <c r="D108" s="4">
        <v>213591</v>
      </c>
      <c r="E108" s="4">
        <v>42606</v>
      </c>
      <c r="F108" s="4">
        <v>11914</v>
      </c>
      <c r="G108" s="4">
        <v>57444</v>
      </c>
      <c r="H108" s="5"/>
    </row>
    <row r="109" spans="1:8" x14ac:dyDescent="0.2">
      <c r="A109" s="3" t="s">
        <v>167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168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5"/>
    </row>
    <row r="111" spans="1:8" x14ac:dyDescent="0.2">
      <c r="A111" s="3" t="s">
        <v>170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280</v>
      </c>
      <c r="H111" s="5"/>
    </row>
    <row r="112" spans="1:8" x14ac:dyDescent="0.2">
      <c r="A112" s="3" t="s">
        <v>169</v>
      </c>
      <c r="B112" s="4">
        <v>21</v>
      </c>
      <c r="C112" s="4">
        <v>5276</v>
      </c>
      <c r="D112" s="4">
        <v>1675</v>
      </c>
      <c r="E112" s="4">
        <v>331</v>
      </c>
      <c r="F112" s="4">
        <v>3670</v>
      </c>
      <c r="G112" s="4">
        <v>17472</v>
      </c>
      <c r="H112" s="5"/>
    </row>
    <row r="113" spans="1:8" x14ac:dyDescent="0.2">
      <c r="A113" s="3" t="s">
        <v>159</v>
      </c>
      <c r="B113" s="4">
        <v>7</v>
      </c>
      <c r="C113" s="4">
        <v>184</v>
      </c>
      <c r="D113" s="4">
        <v>51679</v>
      </c>
      <c r="E113" s="4">
        <v>10290</v>
      </c>
      <c r="F113" s="4">
        <v>83</v>
      </c>
      <c r="G113" s="4">
        <v>871</v>
      </c>
      <c r="H113" s="5"/>
    </row>
    <row r="114" spans="1:8" x14ac:dyDescent="0.2">
      <c r="A114" s="3" t="s">
        <v>160</v>
      </c>
      <c r="B114" s="4">
        <v>278</v>
      </c>
      <c r="C114" s="4">
        <v>3417</v>
      </c>
      <c r="D114" s="4">
        <v>951957</v>
      </c>
      <c r="E114" s="4">
        <v>190403</v>
      </c>
      <c r="F114" s="4">
        <v>2234</v>
      </c>
      <c r="G114" s="4">
        <v>22697</v>
      </c>
      <c r="H114" s="5"/>
    </row>
    <row r="115" spans="1:8" x14ac:dyDescent="0.2">
      <c r="A115" s="3" t="s">
        <v>155</v>
      </c>
      <c r="B115" s="4">
        <v>4</v>
      </c>
      <c r="C115" s="4">
        <v>5</v>
      </c>
      <c r="D115" s="4">
        <v>1156</v>
      </c>
      <c r="E115" s="4">
        <v>231</v>
      </c>
      <c r="F115" s="4">
        <v>1</v>
      </c>
      <c r="G115" s="4">
        <v>23</v>
      </c>
      <c r="H115" s="5"/>
    </row>
    <row r="116" spans="1:8" x14ac:dyDescent="0.2">
      <c r="A116" s="3" t="s">
        <v>156</v>
      </c>
      <c r="B116" s="4">
        <v>50</v>
      </c>
      <c r="C116" s="4">
        <v>2869</v>
      </c>
      <c r="D116" s="4">
        <v>89345</v>
      </c>
      <c r="E116" s="4">
        <v>17884</v>
      </c>
      <c r="F116" s="4">
        <v>746</v>
      </c>
      <c r="G116" s="4">
        <v>10853</v>
      </c>
      <c r="H116" s="5"/>
    </row>
    <row r="117" spans="1:8" x14ac:dyDescent="0.2">
      <c r="A117" s="3" t="s">
        <v>173</v>
      </c>
      <c r="B117" s="4">
        <v>1</v>
      </c>
      <c r="C117" s="4">
        <v>5</v>
      </c>
      <c r="D117" s="4">
        <v>475</v>
      </c>
      <c r="E117" s="4">
        <v>96</v>
      </c>
      <c r="F117" s="4">
        <v>0</v>
      </c>
      <c r="G117" s="4">
        <v>20</v>
      </c>
      <c r="H117" s="5"/>
    </row>
    <row r="118" spans="1:8" x14ac:dyDescent="0.2">
      <c r="A118" s="3" t="s">
        <v>174</v>
      </c>
      <c r="B118" s="4">
        <v>22</v>
      </c>
      <c r="C118" s="4">
        <v>225</v>
      </c>
      <c r="D118" s="4">
        <v>3146</v>
      </c>
      <c r="E118" s="4">
        <v>623</v>
      </c>
      <c r="F118" s="4">
        <v>66</v>
      </c>
      <c r="G118" s="4">
        <v>4228</v>
      </c>
      <c r="H118" s="5"/>
    </row>
    <row r="119" spans="1:8" x14ac:dyDescent="0.2">
      <c r="A119" s="3" t="s">
        <v>163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5"/>
    </row>
    <row r="120" spans="1:8" x14ac:dyDescent="0.2">
      <c r="A120" s="3" t="s">
        <v>164</v>
      </c>
      <c r="B120" s="4">
        <v>104</v>
      </c>
      <c r="C120" s="4">
        <v>8683</v>
      </c>
      <c r="D120" s="4">
        <v>316975</v>
      </c>
      <c r="E120" s="4">
        <v>63210</v>
      </c>
      <c r="F120" s="4">
        <v>2139</v>
      </c>
      <c r="G120" s="4">
        <v>29506</v>
      </c>
      <c r="H120" s="5"/>
    </row>
    <row r="121" spans="1:8" x14ac:dyDescent="0.2">
      <c r="A121" s="3" t="s">
        <v>151</v>
      </c>
      <c r="B121" s="4">
        <v>7</v>
      </c>
      <c r="C121" s="4">
        <v>166</v>
      </c>
      <c r="D121" s="4">
        <v>3951</v>
      </c>
      <c r="E121" s="4">
        <v>788</v>
      </c>
      <c r="F121" s="4">
        <v>88</v>
      </c>
      <c r="G121" s="4">
        <v>1585</v>
      </c>
      <c r="H121" s="5"/>
    </row>
    <row r="122" spans="1:8" x14ac:dyDescent="0.2">
      <c r="A122" s="3" t="s">
        <v>152</v>
      </c>
      <c r="B122" s="4">
        <v>4</v>
      </c>
      <c r="C122" s="4">
        <v>1605</v>
      </c>
      <c r="D122" s="4">
        <v>39626</v>
      </c>
      <c r="E122" s="4">
        <v>7865</v>
      </c>
      <c r="F122" s="4">
        <v>10</v>
      </c>
      <c r="G122" s="4">
        <v>6243</v>
      </c>
      <c r="H122" s="5"/>
    </row>
    <row r="123" spans="1:8" x14ac:dyDescent="0.2">
      <c r="A123" s="3" t="s">
        <v>175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5"/>
    </row>
    <row r="124" spans="1:8" x14ac:dyDescent="0.2">
      <c r="A124" s="6" t="s">
        <v>39</v>
      </c>
      <c r="B124" s="7">
        <v>623819</v>
      </c>
      <c r="C124" s="7">
        <v>7439314</v>
      </c>
      <c r="D124" s="7">
        <v>1714565406.6949999</v>
      </c>
      <c r="E124" s="7">
        <v>341676116.04754996</v>
      </c>
      <c r="F124" s="7">
        <v>2189836</v>
      </c>
      <c r="G124" s="7">
        <v>31610276</v>
      </c>
      <c r="H124" s="5"/>
    </row>
    <row r="125" spans="1:8" x14ac:dyDescent="0.2">
      <c r="A125" s="3" t="s">
        <v>40</v>
      </c>
      <c r="B125" s="4">
        <v>7998</v>
      </c>
      <c r="C125" s="4">
        <v>24552</v>
      </c>
      <c r="D125" s="4">
        <v>14208016</v>
      </c>
      <c r="E125" s="4">
        <v>2834496</v>
      </c>
      <c r="F125" s="4">
        <v>3253</v>
      </c>
      <c r="G125" s="4">
        <v>100059</v>
      </c>
      <c r="H125" s="5"/>
    </row>
    <row r="126" spans="1:8" x14ac:dyDescent="0.2">
      <c r="A126" s="6" t="s">
        <v>41</v>
      </c>
      <c r="B126" s="7">
        <v>7998</v>
      </c>
      <c r="C126" s="7">
        <v>24552</v>
      </c>
      <c r="D126" s="7">
        <v>14208016</v>
      </c>
      <c r="E126" s="7">
        <v>2834496</v>
      </c>
      <c r="F126" s="7">
        <v>3253</v>
      </c>
      <c r="G126" s="7">
        <v>100059</v>
      </c>
      <c r="H126" s="5"/>
    </row>
    <row r="127" spans="1:8" x14ac:dyDescent="0.2">
      <c r="A127" s="3" t="s">
        <v>42</v>
      </c>
      <c r="B127" s="4">
        <v>24992</v>
      </c>
      <c r="C127" s="4">
        <v>45368</v>
      </c>
      <c r="D127" s="4">
        <v>4135254</v>
      </c>
      <c r="E127" s="4">
        <v>824737</v>
      </c>
      <c r="F127" s="4">
        <v>16581</v>
      </c>
      <c r="G127" s="4">
        <v>195546</v>
      </c>
      <c r="H127" s="5"/>
    </row>
    <row r="128" spans="1:8" x14ac:dyDescent="0.2">
      <c r="A128" s="3" t="s">
        <v>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5"/>
    </row>
    <row r="129" spans="1:11" x14ac:dyDescent="0.2">
      <c r="A129" s="3" t="s">
        <v>43</v>
      </c>
      <c r="B129" s="1">
        <v>107</v>
      </c>
      <c r="C129" s="4">
        <v>9188</v>
      </c>
      <c r="D129" s="4">
        <v>18917</v>
      </c>
      <c r="E129" s="4">
        <v>3763</v>
      </c>
      <c r="F129" s="4">
        <v>29283</v>
      </c>
      <c r="G129" s="4">
        <v>46762</v>
      </c>
      <c r="H129" s="5"/>
    </row>
    <row r="130" spans="1:11" x14ac:dyDescent="0.2">
      <c r="A130" s="3" t="s">
        <v>44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740</v>
      </c>
      <c r="H130" s="5"/>
    </row>
    <row r="131" spans="1:11" x14ac:dyDescent="0.2">
      <c r="A131" s="3" t="s">
        <v>45</v>
      </c>
      <c r="B131" s="4">
        <v>188</v>
      </c>
      <c r="C131" s="4">
        <v>12163</v>
      </c>
      <c r="D131" s="4">
        <v>29308</v>
      </c>
      <c r="E131" s="4">
        <v>5837</v>
      </c>
      <c r="F131" s="4">
        <v>17900</v>
      </c>
      <c r="G131" s="4">
        <v>33216</v>
      </c>
      <c r="H131" s="5"/>
    </row>
    <row r="132" spans="1:11" x14ac:dyDescent="0.2">
      <c r="A132" s="3" t="s">
        <v>99</v>
      </c>
      <c r="B132" s="4">
        <v>40</v>
      </c>
      <c r="C132" s="4">
        <v>1554</v>
      </c>
      <c r="D132" s="4">
        <v>146955</v>
      </c>
      <c r="E132" s="4">
        <v>29461</v>
      </c>
      <c r="F132" s="4">
        <v>0</v>
      </c>
      <c r="G132" s="4">
        <v>7847</v>
      </c>
      <c r="H132" s="5"/>
    </row>
    <row r="133" spans="1:11" x14ac:dyDescent="0.2">
      <c r="A133" s="3" t="s">
        <v>102</v>
      </c>
      <c r="B133" s="4">
        <v>8661</v>
      </c>
      <c r="C133" s="4">
        <v>13334</v>
      </c>
      <c r="D133" s="4">
        <v>1525923</v>
      </c>
      <c r="E133" s="4">
        <v>304311</v>
      </c>
      <c r="F133" s="4">
        <v>8459</v>
      </c>
      <c r="G133" s="4">
        <v>47026</v>
      </c>
      <c r="H133" s="5"/>
    </row>
    <row r="134" spans="1:11" x14ac:dyDescent="0.2">
      <c r="A134" s="3" t="s">
        <v>7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136</v>
      </c>
      <c r="H134" s="5"/>
      <c r="I134" s="4"/>
    </row>
    <row r="135" spans="1:11" x14ac:dyDescent="0.2">
      <c r="A135" s="3" t="s">
        <v>46</v>
      </c>
      <c r="B135" s="4">
        <v>6</v>
      </c>
      <c r="C135" s="4">
        <v>65</v>
      </c>
      <c r="D135" s="4">
        <v>222</v>
      </c>
      <c r="E135" s="4">
        <v>45</v>
      </c>
      <c r="F135" s="4">
        <v>90</v>
      </c>
      <c r="G135" s="4">
        <v>210</v>
      </c>
      <c r="H135" s="5"/>
    </row>
    <row r="136" spans="1:11" x14ac:dyDescent="0.2">
      <c r="A136" s="3" t="s">
        <v>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10</v>
      </c>
      <c r="H136" s="5"/>
    </row>
    <row r="137" spans="1:11" x14ac:dyDescent="0.2">
      <c r="A137" s="3" t="s">
        <v>47</v>
      </c>
      <c r="B137" s="4">
        <v>3</v>
      </c>
      <c r="C137" s="4">
        <v>40</v>
      </c>
      <c r="D137" s="4">
        <v>106</v>
      </c>
      <c r="E137" s="4">
        <v>21</v>
      </c>
      <c r="F137" s="4">
        <v>40</v>
      </c>
      <c r="G137" s="4">
        <v>105</v>
      </c>
      <c r="H137" s="5"/>
    </row>
    <row r="138" spans="1:11" x14ac:dyDescent="0.2">
      <c r="A138" s="3" t="s">
        <v>99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4">
        <v>0</v>
      </c>
      <c r="H138" s="5"/>
    </row>
    <row r="139" spans="1:11" x14ac:dyDescent="0.2">
      <c r="A139" s="3" t="s">
        <v>103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11" x14ac:dyDescent="0.2">
      <c r="A140" s="3" t="s">
        <v>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5"/>
    </row>
    <row r="141" spans="1:11" s="10" customFormat="1" x14ac:dyDescent="0.2">
      <c r="A141" s="3" t="s">
        <v>48</v>
      </c>
      <c r="B141" s="4">
        <v>154384</v>
      </c>
      <c r="C141" s="4">
        <v>302531</v>
      </c>
      <c r="D141" s="4">
        <v>9828176</v>
      </c>
      <c r="E141" s="4">
        <v>1959532</v>
      </c>
      <c r="F141" s="4">
        <v>101701</v>
      </c>
      <c r="G141" s="4">
        <v>962259</v>
      </c>
      <c r="H141" s="5"/>
      <c r="I141" s="1"/>
      <c r="J141" s="1"/>
      <c r="K141" s="1"/>
    </row>
    <row r="142" spans="1:11" x14ac:dyDescent="0.2">
      <c r="A142" s="8" t="s">
        <v>109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5"/>
      <c r="I142" s="10"/>
      <c r="J142" s="10"/>
    </row>
    <row r="143" spans="1:11" x14ac:dyDescent="0.2">
      <c r="A143" s="3" t="s">
        <v>49</v>
      </c>
      <c r="B143" s="4">
        <v>381</v>
      </c>
      <c r="C143" s="4">
        <v>71710</v>
      </c>
      <c r="D143" s="4">
        <v>15400</v>
      </c>
      <c r="E143" s="4">
        <v>3065</v>
      </c>
      <c r="F143" s="4">
        <v>97940</v>
      </c>
      <c r="G143" s="4">
        <v>180125</v>
      </c>
      <c r="H143" s="5"/>
    </row>
    <row r="144" spans="1:11" x14ac:dyDescent="0.2">
      <c r="A144" s="3" t="s">
        <v>44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4">
        <v>14</v>
      </c>
      <c r="H144" s="5"/>
    </row>
    <row r="145" spans="1:8" x14ac:dyDescent="0.2">
      <c r="A145" s="3" t="s">
        <v>50</v>
      </c>
      <c r="B145" s="13">
        <v>413</v>
      </c>
      <c r="C145" s="13">
        <v>31918</v>
      </c>
      <c r="D145" s="13">
        <v>98062</v>
      </c>
      <c r="E145" s="13">
        <v>19607</v>
      </c>
      <c r="F145" s="12">
        <v>64623</v>
      </c>
      <c r="G145" s="4">
        <v>116502</v>
      </c>
      <c r="H145" s="5"/>
    </row>
    <row r="146" spans="1:8" x14ac:dyDescent="0.2">
      <c r="A146" s="3" t="s">
        <v>108</v>
      </c>
      <c r="B146" s="4">
        <v>73</v>
      </c>
      <c r="C146" s="4">
        <v>4614</v>
      </c>
      <c r="D146" s="4">
        <v>174794</v>
      </c>
      <c r="E146" s="4">
        <v>34959</v>
      </c>
      <c r="F146" s="4">
        <v>0</v>
      </c>
      <c r="G146" s="4">
        <v>34723</v>
      </c>
      <c r="H146" s="5"/>
    </row>
    <row r="147" spans="1:8" x14ac:dyDescent="0.2">
      <c r="A147" s="3" t="s">
        <v>51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5"/>
    </row>
    <row r="148" spans="1:8" x14ac:dyDescent="0.2">
      <c r="A148" s="3" t="s">
        <v>50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5"/>
    </row>
    <row r="149" spans="1:8" x14ac:dyDescent="0.2">
      <c r="A149" s="3" t="s">
        <v>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5"/>
    </row>
    <row r="150" spans="1:8" x14ac:dyDescent="0.2">
      <c r="A150" s="3" t="s">
        <v>52</v>
      </c>
      <c r="B150" s="4">
        <v>3782</v>
      </c>
      <c r="C150" s="4">
        <v>14087</v>
      </c>
      <c r="D150" s="4">
        <v>1023037</v>
      </c>
      <c r="E150" s="4">
        <v>203794</v>
      </c>
      <c r="F150" s="4">
        <v>4873</v>
      </c>
      <c r="G150" s="4">
        <v>57261</v>
      </c>
      <c r="H150" s="5"/>
    </row>
    <row r="151" spans="1:8" x14ac:dyDescent="0.2">
      <c r="A151" s="3" t="s">
        <v>49</v>
      </c>
      <c r="B151" s="4">
        <v>35</v>
      </c>
      <c r="C151" s="4">
        <v>370</v>
      </c>
      <c r="D151" s="4">
        <v>515</v>
      </c>
      <c r="E151" s="4">
        <v>102</v>
      </c>
      <c r="F151" s="4">
        <v>997</v>
      </c>
      <c r="G151" s="4">
        <v>2844</v>
      </c>
      <c r="H151" s="5"/>
    </row>
    <row r="152" spans="1:8" x14ac:dyDescent="0.2">
      <c r="A152" s="3" t="s">
        <v>44</v>
      </c>
      <c r="B152" s="4">
        <v>9</v>
      </c>
      <c r="C152" s="4">
        <v>50</v>
      </c>
      <c r="D152" s="4">
        <v>3725</v>
      </c>
      <c r="E152" s="4">
        <v>739</v>
      </c>
      <c r="F152" s="4">
        <v>0</v>
      </c>
      <c r="G152" s="4">
        <v>105</v>
      </c>
      <c r="H152" s="5"/>
    </row>
    <row r="153" spans="1:8" x14ac:dyDescent="0.2">
      <c r="A153" s="3" t="s">
        <v>50</v>
      </c>
      <c r="B153" s="4">
        <v>43</v>
      </c>
      <c r="C153" s="4">
        <v>767</v>
      </c>
      <c r="D153" s="4">
        <v>1177</v>
      </c>
      <c r="E153" s="4">
        <v>235</v>
      </c>
      <c r="F153" s="4">
        <v>709</v>
      </c>
      <c r="G153" s="4">
        <v>6005</v>
      </c>
      <c r="H153" s="5"/>
    </row>
    <row r="154" spans="1:8" x14ac:dyDescent="0.2">
      <c r="A154" s="3" t="s">
        <v>99</v>
      </c>
      <c r="B154" s="4">
        <v>41</v>
      </c>
      <c r="C154" s="4">
        <v>933</v>
      </c>
      <c r="D154" s="4">
        <v>70961</v>
      </c>
      <c r="E154" s="4">
        <v>14069</v>
      </c>
      <c r="F154" s="4">
        <v>0</v>
      </c>
      <c r="G154" s="4">
        <v>990</v>
      </c>
      <c r="H154" s="5"/>
    </row>
    <row r="155" spans="1:8" x14ac:dyDescent="0.2">
      <c r="A155" s="3" t="s">
        <v>202</v>
      </c>
      <c r="B155" s="4">
        <v>16</v>
      </c>
      <c r="C155" s="4">
        <v>87</v>
      </c>
      <c r="D155" s="4">
        <v>7778</v>
      </c>
      <c r="E155" s="4">
        <v>1541</v>
      </c>
      <c r="F155" s="4">
        <v>0</v>
      </c>
      <c r="G155" s="4">
        <v>275</v>
      </c>
      <c r="H155" s="5"/>
    </row>
    <row r="156" spans="1:8" x14ac:dyDescent="0.2">
      <c r="A156" s="3" t="s">
        <v>109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8" x14ac:dyDescent="0.2">
      <c r="A157" s="3" t="s">
        <v>49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5"/>
    </row>
    <row r="158" spans="1:8" x14ac:dyDescent="0.2">
      <c r="A158" s="3" t="s">
        <v>44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5"/>
    </row>
    <row r="159" spans="1:8" x14ac:dyDescent="0.2">
      <c r="A159" s="3" t="s">
        <v>50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5"/>
    </row>
    <row r="160" spans="1:8" x14ac:dyDescent="0.2">
      <c r="A160" s="3" t="s">
        <v>99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/>
    </row>
    <row r="161" spans="1:8" x14ac:dyDescent="0.2">
      <c r="A161" s="3" t="s">
        <v>53</v>
      </c>
      <c r="B161" s="4">
        <v>338</v>
      </c>
      <c r="C161" s="4">
        <v>4055</v>
      </c>
      <c r="D161" s="4">
        <v>341356</v>
      </c>
      <c r="E161" s="4">
        <v>68163</v>
      </c>
      <c r="F161" s="4">
        <v>3910</v>
      </c>
      <c r="G161" s="4">
        <v>13223</v>
      </c>
      <c r="H161" s="4"/>
    </row>
    <row r="162" spans="1:8" x14ac:dyDescent="0.2">
      <c r="A162" s="3" t="s">
        <v>109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/>
    </row>
    <row r="163" spans="1:8" x14ac:dyDescent="0.2">
      <c r="A163" s="3" t="s">
        <v>46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/>
    </row>
    <row r="164" spans="1:8" x14ac:dyDescent="0.2">
      <c r="A164" s="3" t="s">
        <v>44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/>
    </row>
    <row r="165" spans="1:8" x14ac:dyDescent="0.2">
      <c r="A165" s="3" t="s">
        <v>47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/>
    </row>
    <row r="166" spans="1:8" x14ac:dyDescent="0.2">
      <c r="A166" s="3" t="s">
        <v>54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/>
    </row>
    <row r="167" spans="1:8" x14ac:dyDescent="0.2">
      <c r="A167" s="3" t="s">
        <v>196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/>
    </row>
    <row r="168" spans="1:8" x14ac:dyDescent="0.2">
      <c r="A168" s="1" t="s">
        <v>55</v>
      </c>
      <c r="B168" s="1">
        <v>174</v>
      </c>
      <c r="C168" s="1">
        <v>936</v>
      </c>
      <c r="D168" s="1">
        <v>74339</v>
      </c>
      <c r="E168" s="1">
        <v>14825</v>
      </c>
      <c r="F168" s="1">
        <v>0</v>
      </c>
      <c r="G168" s="4">
        <v>4607</v>
      </c>
      <c r="H168" s="5"/>
    </row>
    <row r="169" spans="1:8" x14ac:dyDescent="0.2">
      <c r="A169" s="1" t="s">
        <v>56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4">
        <v>0</v>
      </c>
      <c r="H169" s="5"/>
    </row>
    <row r="170" spans="1:8" x14ac:dyDescent="0.2">
      <c r="A170" s="1" t="s">
        <v>44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4">
        <v>0</v>
      </c>
      <c r="H170" s="5"/>
    </row>
    <row r="171" spans="1:8" x14ac:dyDescent="0.2">
      <c r="A171" s="1" t="s">
        <v>57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4">
        <v>0</v>
      </c>
      <c r="H171" s="5"/>
    </row>
    <row r="172" spans="1:8" x14ac:dyDescent="0.2">
      <c r="A172" s="1" t="s">
        <v>99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4">
        <v>0</v>
      </c>
      <c r="H172" s="5"/>
    </row>
    <row r="173" spans="1:8" x14ac:dyDescent="0.2">
      <c r="A173" s="1" t="s">
        <v>100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4">
        <v>0</v>
      </c>
      <c r="H173" s="5"/>
    </row>
    <row r="174" spans="1:8" x14ac:dyDescent="0.2">
      <c r="A174" s="6" t="s">
        <v>58</v>
      </c>
      <c r="B174" s="7">
        <v>193686</v>
      </c>
      <c r="C174" s="7">
        <v>513770</v>
      </c>
      <c r="D174" s="7">
        <v>17496005</v>
      </c>
      <c r="E174" s="7">
        <v>3488806</v>
      </c>
      <c r="F174" s="7">
        <v>347106</v>
      </c>
      <c r="G174" s="7">
        <v>1710531</v>
      </c>
      <c r="H174" s="5"/>
    </row>
    <row r="175" spans="1:8" x14ac:dyDescent="0.2">
      <c r="A175" s="3" t="s">
        <v>212</v>
      </c>
      <c r="B175" s="12">
        <v>2962</v>
      </c>
      <c r="C175" s="12">
        <v>1770600</v>
      </c>
      <c r="D175" s="12">
        <v>25808</v>
      </c>
      <c r="E175" s="12">
        <v>5122</v>
      </c>
      <c r="F175" s="12">
        <v>1526300</v>
      </c>
      <c r="G175" s="4">
        <v>7404200</v>
      </c>
      <c r="H175" s="5"/>
    </row>
    <row r="176" spans="1:8" x14ac:dyDescent="0.2">
      <c r="A176" s="3" t="s">
        <v>130</v>
      </c>
      <c r="B176" s="12">
        <v>8893</v>
      </c>
      <c r="C176" s="12">
        <v>15329600</v>
      </c>
      <c r="D176" s="12">
        <v>175099</v>
      </c>
      <c r="E176" s="12">
        <v>34903</v>
      </c>
      <c r="F176" s="12">
        <v>2449500</v>
      </c>
      <c r="G176" s="4">
        <v>71969700</v>
      </c>
      <c r="H176" s="5"/>
    </row>
    <row r="177" spans="1:8" x14ac:dyDescent="0.2">
      <c r="A177" s="3" t="s">
        <v>127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4">
        <v>0</v>
      </c>
      <c r="H177" s="5"/>
    </row>
    <row r="178" spans="1:8" x14ac:dyDescent="0.2">
      <c r="A178" s="3" t="s">
        <v>213</v>
      </c>
      <c r="B178" s="12">
        <v>2440</v>
      </c>
      <c r="C178" s="12">
        <v>1962900</v>
      </c>
      <c r="D178" s="12">
        <v>84043</v>
      </c>
      <c r="E178" s="12">
        <v>16798</v>
      </c>
      <c r="F178" s="12">
        <v>1446300</v>
      </c>
      <c r="G178" s="4">
        <v>8996900</v>
      </c>
      <c r="H178" s="5"/>
    </row>
    <row r="179" spans="1:8" x14ac:dyDescent="0.2">
      <c r="A179" s="3" t="s">
        <v>214</v>
      </c>
      <c r="B179" s="12">
        <v>1532</v>
      </c>
      <c r="C179" s="12">
        <v>1263600</v>
      </c>
      <c r="D179" s="12">
        <v>17269</v>
      </c>
      <c r="E179" s="12">
        <v>3449</v>
      </c>
      <c r="F179" s="12">
        <v>195300</v>
      </c>
      <c r="G179" s="4">
        <v>9111500</v>
      </c>
      <c r="H179" s="5"/>
    </row>
    <row r="180" spans="1:8" x14ac:dyDescent="0.2">
      <c r="A180" s="3" t="s">
        <v>131</v>
      </c>
      <c r="B180" s="12">
        <v>3217</v>
      </c>
      <c r="C180" s="12">
        <v>2664700</v>
      </c>
      <c r="D180" s="12">
        <v>34798</v>
      </c>
      <c r="E180" s="12">
        <v>6945</v>
      </c>
      <c r="F180" s="12">
        <v>990700</v>
      </c>
      <c r="G180" s="4">
        <v>13694800</v>
      </c>
      <c r="H180" s="5"/>
    </row>
    <row r="181" spans="1:8" x14ac:dyDescent="0.2">
      <c r="A181" s="3" t="s">
        <v>128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5"/>
    </row>
    <row r="182" spans="1:8" x14ac:dyDescent="0.2">
      <c r="A182" s="3" t="s">
        <v>132</v>
      </c>
      <c r="B182" s="12">
        <v>714</v>
      </c>
      <c r="C182" s="12">
        <v>2582300</v>
      </c>
      <c r="D182" s="12">
        <v>12710</v>
      </c>
      <c r="E182" s="12">
        <v>2530</v>
      </c>
      <c r="F182" s="12">
        <v>1140600</v>
      </c>
      <c r="G182" s="4">
        <v>5812000</v>
      </c>
      <c r="H182" s="5"/>
    </row>
    <row r="183" spans="1:8" x14ac:dyDescent="0.2">
      <c r="A183" s="3" t="s">
        <v>129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5"/>
    </row>
    <row r="184" spans="1:8" x14ac:dyDescent="0.2">
      <c r="A184" s="3" t="s">
        <v>133</v>
      </c>
      <c r="B184" s="12">
        <v>2054</v>
      </c>
      <c r="C184" s="12">
        <v>1662700</v>
      </c>
      <c r="D184" s="12">
        <v>20386</v>
      </c>
      <c r="E184" s="12">
        <v>4070</v>
      </c>
      <c r="F184" s="12">
        <v>2098000</v>
      </c>
      <c r="G184" s="4">
        <v>9843000</v>
      </c>
      <c r="H184" s="5"/>
    </row>
    <row r="185" spans="1:8" x14ac:dyDescent="0.2">
      <c r="A185" s="3" t="s">
        <v>140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4">
        <v>0</v>
      </c>
      <c r="H185" s="5"/>
    </row>
    <row r="186" spans="1:8" x14ac:dyDescent="0.2">
      <c r="A186" s="3" t="s">
        <v>215</v>
      </c>
      <c r="B186" s="12">
        <v>1845</v>
      </c>
      <c r="C186" s="12">
        <v>842700</v>
      </c>
      <c r="D186" s="12">
        <v>12053</v>
      </c>
      <c r="E186" s="12">
        <v>2413</v>
      </c>
      <c r="F186" s="12">
        <v>440700</v>
      </c>
      <c r="G186" s="4">
        <v>3947300</v>
      </c>
      <c r="H186" s="5"/>
    </row>
    <row r="187" spans="1:8" x14ac:dyDescent="0.2">
      <c r="A187" s="3" t="s">
        <v>216</v>
      </c>
      <c r="B187" s="12">
        <v>1288</v>
      </c>
      <c r="C187" s="12">
        <v>569400</v>
      </c>
      <c r="D187" s="12">
        <v>19627</v>
      </c>
      <c r="E187" s="12">
        <v>3927</v>
      </c>
      <c r="F187" s="12">
        <v>107600</v>
      </c>
      <c r="G187" s="4">
        <v>2730400</v>
      </c>
      <c r="H187" s="5"/>
    </row>
    <row r="188" spans="1:8" x14ac:dyDescent="0.2">
      <c r="A188" s="3" t="s">
        <v>217</v>
      </c>
      <c r="B188" s="12">
        <v>5441</v>
      </c>
      <c r="C188" s="12">
        <v>2297885</v>
      </c>
      <c r="D188" s="12">
        <v>58249</v>
      </c>
      <c r="E188" s="12">
        <v>11611</v>
      </c>
      <c r="F188" s="12">
        <v>1128210</v>
      </c>
      <c r="G188" s="4">
        <v>7454370</v>
      </c>
      <c r="H188" s="5"/>
    </row>
    <row r="189" spans="1:8" x14ac:dyDescent="0.2">
      <c r="A189" s="3" t="s">
        <v>134</v>
      </c>
      <c r="B189" s="12">
        <v>13108</v>
      </c>
      <c r="C189" s="12">
        <v>1682700</v>
      </c>
      <c r="D189" s="12">
        <v>63062</v>
      </c>
      <c r="E189" s="12">
        <v>12550</v>
      </c>
      <c r="F189" s="12">
        <v>249600</v>
      </c>
      <c r="G189" s="4">
        <v>4955800</v>
      </c>
      <c r="H189" s="5"/>
    </row>
    <row r="190" spans="1:8" x14ac:dyDescent="0.2">
      <c r="A190" s="3" t="s">
        <v>141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5"/>
    </row>
    <row r="191" spans="1:8" x14ac:dyDescent="0.2">
      <c r="A191" s="3" t="s">
        <v>218</v>
      </c>
      <c r="B191" s="4">
        <v>574</v>
      </c>
      <c r="C191" s="4">
        <v>265900</v>
      </c>
      <c r="D191" s="4">
        <v>2250</v>
      </c>
      <c r="E191" s="4">
        <v>451</v>
      </c>
      <c r="F191" s="4">
        <v>20500</v>
      </c>
      <c r="G191" s="4">
        <v>1811300</v>
      </c>
      <c r="H191" s="5"/>
    </row>
    <row r="192" spans="1:8" x14ac:dyDescent="0.2">
      <c r="A192" s="3" t="s">
        <v>219</v>
      </c>
      <c r="B192" s="4">
        <v>1496</v>
      </c>
      <c r="C192" s="4">
        <v>1020200</v>
      </c>
      <c r="D192" s="4">
        <v>25975</v>
      </c>
      <c r="E192" s="4">
        <v>5196</v>
      </c>
      <c r="F192" s="4">
        <v>285300</v>
      </c>
      <c r="G192" s="4">
        <v>8802600</v>
      </c>
      <c r="H192" s="5"/>
    </row>
    <row r="193" spans="1:11" x14ac:dyDescent="0.2">
      <c r="A193" s="3" t="s">
        <v>220</v>
      </c>
      <c r="B193" s="4">
        <v>2993</v>
      </c>
      <c r="C193" s="4">
        <v>1434300</v>
      </c>
      <c r="D193" s="4">
        <v>24732</v>
      </c>
      <c r="E193" s="4">
        <v>4920</v>
      </c>
      <c r="F193" s="4">
        <v>259800</v>
      </c>
      <c r="G193" s="4">
        <v>11311900</v>
      </c>
      <c r="H193" s="5"/>
    </row>
    <row r="194" spans="1:11" x14ac:dyDescent="0.2">
      <c r="A194" s="3" t="s">
        <v>221</v>
      </c>
      <c r="B194" s="4">
        <v>5765</v>
      </c>
      <c r="C194" s="4">
        <v>2786400</v>
      </c>
      <c r="D194" s="4">
        <v>44103</v>
      </c>
      <c r="E194" s="4">
        <v>8773</v>
      </c>
      <c r="F194" s="4">
        <v>975500</v>
      </c>
      <c r="G194" s="4">
        <v>10440700</v>
      </c>
      <c r="H194" s="5"/>
    </row>
    <row r="195" spans="1:11" x14ac:dyDescent="0.2">
      <c r="A195" s="3" t="s">
        <v>222</v>
      </c>
      <c r="B195" s="4">
        <v>15</v>
      </c>
      <c r="C195" s="4">
        <v>37100</v>
      </c>
      <c r="D195" s="4">
        <v>126</v>
      </c>
      <c r="E195" s="4">
        <v>25</v>
      </c>
      <c r="F195" s="4">
        <v>18400</v>
      </c>
      <c r="G195" s="4">
        <v>5421500</v>
      </c>
      <c r="H195" s="5"/>
    </row>
    <row r="196" spans="1:11" x14ac:dyDescent="0.2">
      <c r="A196" s="3" t="s">
        <v>223</v>
      </c>
      <c r="B196" s="4">
        <v>4297</v>
      </c>
      <c r="C196" s="4">
        <v>2061800</v>
      </c>
      <c r="D196" s="4">
        <v>23571</v>
      </c>
      <c r="E196" s="4">
        <v>4691</v>
      </c>
      <c r="F196" s="4">
        <v>245800</v>
      </c>
      <c r="G196" s="4">
        <v>8536400</v>
      </c>
      <c r="H196" s="5"/>
    </row>
    <row r="197" spans="1:11" x14ac:dyDescent="0.2">
      <c r="A197" s="3" t="s">
        <v>190</v>
      </c>
      <c r="B197" s="12">
        <v>819</v>
      </c>
      <c r="C197" s="12">
        <v>2552000</v>
      </c>
      <c r="D197" s="12">
        <v>4623</v>
      </c>
      <c r="E197" s="12">
        <v>914</v>
      </c>
      <c r="F197" s="12">
        <v>124500</v>
      </c>
      <c r="G197" s="4">
        <v>10925500</v>
      </c>
      <c r="H197" s="5"/>
    </row>
    <row r="198" spans="1:11" x14ac:dyDescent="0.2">
      <c r="A198" s="3" t="s">
        <v>191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5"/>
    </row>
    <row r="199" spans="1:11" x14ac:dyDescent="0.2">
      <c r="A199" s="3" t="s">
        <v>135</v>
      </c>
      <c r="B199" s="12">
        <v>1575</v>
      </c>
      <c r="C199" s="12">
        <v>330300</v>
      </c>
      <c r="D199" s="12">
        <v>4866</v>
      </c>
      <c r="E199" s="12">
        <v>972</v>
      </c>
      <c r="F199" s="12">
        <v>0</v>
      </c>
      <c r="G199" s="4">
        <v>3434000</v>
      </c>
      <c r="H199" s="5"/>
    </row>
    <row r="200" spans="1:11" x14ac:dyDescent="0.2">
      <c r="A200" s="3" t="s">
        <v>142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4">
        <v>0</v>
      </c>
      <c r="H200" s="5"/>
    </row>
    <row r="201" spans="1:11" s="10" customFormat="1" x14ac:dyDescent="0.2">
      <c r="A201" s="3" t="s">
        <v>136</v>
      </c>
      <c r="B201" s="14">
        <v>21336</v>
      </c>
      <c r="C201" s="14">
        <v>29303800</v>
      </c>
      <c r="D201" s="14">
        <v>754979</v>
      </c>
      <c r="E201" s="14">
        <v>150486</v>
      </c>
      <c r="F201" s="14">
        <v>8483500</v>
      </c>
      <c r="G201" s="4">
        <v>154754200</v>
      </c>
      <c r="H201" s="5"/>
      <c r="I201" s="1"/>
      <c r="J201" s="1"/>
      <c r="K201" s="1"/>
    </row>
    <row r="202" spans="1:11" x14ac:dyDescent="0.2">
      <c r="A202" s="8" t="s">
        <v>143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4">
        <v>0</v>
      </c>
      <c r="H202" s="5"/>
      <c r="I202" s="10"/>
      <c r="J202" s="10"/>
    </row>
    <row r="203" spans="1:11" x14ac:dyDescent="0.2">
      <c r="A203" s="3" t="s">
        <v>137</v>
      </c>
      <c r="B203" s="12">
        <v>8645</v>
      </c>
      <c r="C203" s="12">
        <v>1698500</v>
      </c>
      <c r="D203" s="12">
        <v>41110</v>
      </c>
      <c r="E203" s="12">
        <v>8180</v>
      </c>
      <c r="F203" s="12">
        <v>92400</v>
      </c>
      <c r="G203" s="4">
        <v>5507500</v>
      </c>
      <c r="H203" s="5"/>
    </row>
    <row r="204" spans="1:11" x14ac:dyDescent="0.2">
      <c r="A204" s="3" t="s">
        <v>144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5"/>
    </row>
    <row r="205" spans="1:11" x14ac:dyDescent="0.2">
      <c r="A205" s="3" t="s">
        <v>224</v>
      </c>
      <c r="B205" s="4">
        <v>3544</v>
      </c>
      <c r="C205" s="4">
        <v>1452000</v>
      </c>
      <c r="D205" s="4">
        <v>82458</v>
      </c>
      <c r="E205" s="4">
        <v>16513</v>
      </c>
      <c r="F205" s="4">
        <v>454600</v>
      </c>
      <c r="G205" s="4">
        <v>5407600</v>
      </c>
      <c r="H205" s="5"/>
    </row>
    <row r="206" spans="1:11" x14ac:dyDescent="0.2">
      <c r="A206" s="3" t="s">
        <v>225</v>
      </c>
      <c r="B206" s="4">
        <v>4293</v>
      </c>
      <c r="C206" s="4">
        <v>1673700</v>
      </c>
      <c r="D206" s="4">
        <v>68237</v>
      </c>
      <c r="E206" s="4">
        <v>13616</v>
      </c>
      <c r="F206" s="4">
        <v>467700</v>
      </c>
      <c r="G206" s="4">
        <v>7439200</v>
      </c>
      <c r="H206" s="5"/>
    </row>
    <row r="207" spans="1:11" x14ac:dyDescent="0.2">
      <c r="A207" s="3" t="s">
        <v>138</v>
      </c>
      <c r="B207" s="12">
        <v>6731</v>
      </c>
      <c r="C207" s="12">
        <v>7325900</v>
      </c>
      <c r="D207" s="12">
        <v>54212</v>
      </c>
      <c r="E207" s="12">
        <v>10821</v>
      </c>
      <c r="F207" s="12">
        <v>286600</v>
      </c>
      <c r="G207" s="4">
        <v>30765300</v>
      </c>
      <c r="H207" s="5"/>
    </row>
    <row r="208" spans="1:11" x14ac:dyDescent="0.2">
      <c r="A208" s="3" t="s">
        <v>145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5"/>
    </row>
    <row r="209" spans="1:8" x14ac:dyDescent="0.2">
      <c r="A209" s="3" t="s">
        <v>139</v>
      </c>
      <c r="B209" s="12">
        <v>64235</v>
      </c>
      <c r="C209" s="12">
        <v>15958600</v>
      </c>
      <c r="D209" s="12">
        <v>1230368</v>
      </c>
      <c r="E209" s="12">
        <v>245151</v>
      </c>
      <c r="F209" s="12">
        <v>2883800</v>
      </c>
      <c r="G209" s="4">
        <v>66175600</v>
      </c>
      <c r="H209" s="5"/>
    </row>
    <row r="210" spans="1:8" x14ac:dyDescent="0.2">
      <c r="A210" s="3" t="s">
        <v>146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5"/>
    </row>
    <row r="211" spans="1:8" x14ac:dyDescent="0.2">
      <c r="A211" s="3" t="s">
        <v>200</v>
      </c>
      <c r="B211" s="12">
        <v>2811</v>
      </c>
      <c r="C211" s="12">
        <v>8452000</v>
      </c>
      <c r="D211" s="12">
        <v>15975</v>
      </c>
      <c r="E211" s="12">
        <v>3184</v>
      </c>
      <c r="F211" s="12">
        <v>5008500</v>
      </c>
      <c r="G211" s="4">
        <v>39964500</v>
      </c>
      <c r="H211" s="5"/>
    </row>
    <row r="212" spans="1:8" x14ac:dyDescent="0.2">
      <c r="A212" s="3" t="s">
        <v>201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4">
        <v>0</v>
      </c>
      <c r="H212" s="5"/>
    </row>
    <row r="213" spans="1:8" x14ac:dyDescent="0.2">
      <c r="A213" s="3" t="s">
        <v>226</v>
      </c>
      <c r="B213" s="12">
        <v>707</v>
      </c>
      <c r="C213" s="12">
        <v>265500</v>
      </c>
      <c r="D213" s="12">
        <v>10835</v>
      </c>
      <c r="E213" s="12">
        <v>2147</v>
      </c>
      <c r="F213" s="12">
        <v>513200</v>
      </c>
      <c r="G213" s="4">
        <v>2227400</v>
      </c>
      <c r="H213" s="5"/>
    </row>
    <row r="214" spans="1:8" x14ac:dyDescent="0.2">
      <c r="A214" s="15" t="s">
        <v>126</v>
      </c>
      <c r="B214" s="16">
        <v>170368</v>
      </c>
      <c r="C214" s="16">
        <v>107476485</v>
      </c>
      <c r="D214" s="16">
        <v>2885716</v>
      </c>
      <c r="E214" s="16">
        <v>540333</v>
      </c>
      <c r="F214" s="16">
        <v>30366610</v>
      </c>
      <c r="G214" s="16">
        <v>511440970</v>
      </c>
      <c r="H214" s="5"/>
    </row>
    <row r="215" spans="1:8" ht="13.5" thickBot="1" x14ac:dyDescent="0.25">
      <c r="A215" s="15" t="s">
        <v>59</v>
      </c>
      <c r="B215" s="16">
        <v>5326635</v>
      </c>
      <c r="C215" s="16">
        <v>205714785</v>
      </c>
      <c r="D215" s="16">
        <v>7942168724.6359797</v>
      </c>
      <c r="E215" s="16">
        <v>1581970208.10516</v>
      </c>
      <c r="F215" s="16">
        <v>116907853</v>
      </c>
      <c r="G215" s="16">
        <v>968486788</v>
      </c>
      <c r="H215" s="5"/>
    </row>
    <row r="216" spans="1:8" ht="13.5" thickBot="1" x14ac:dyDescent="0.25">
      <c r="A216" s="35" t="s">
        <v>60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7">
        <v>0</v>
      </c>
    </row>
    <row r="217" spans="1:8" x14ac:dyDescent="0.2">
      <c r="A217" s="3" t="s">
        <v>115</v>
      </c>
      <c r="B217" s="1">
        <v>596</v>
      </c>
      <c r="C217" s="13">
        <v>14777.2254624</v>
      </c>
      <c r="D217" s="4">
        <v>738861.27312000003</v>
      </c>
      <c r="E217" s="13">
        <v>147751.56940428299</v>
      </c>
      <c r="F217" s="17">
        <v>405708</v>
      </c>
      <c r="G217" s="4">
        <v>19244267</v>
      </c>
    </row>
    <row r="218" spans="1:8" x14ac:dyDescent="0.2">
      <c r="A218" s="3" t="s">
        <v>119</v>
      </c>
      <c r="B218" s="1">
        <v>28</v>
      </c>
      <c r="C218" s="1">
        <v>501575.68226279999</v>
      </c>
      <c r="D218" s="1">
        <v>25078784.113139998</v>
      </c>
      <c r="E218" s="1">
        <v>5015054.7149679</v>
      </c>
      <c r="F218" s="17">
        <v>434626</v>
      </c>
      <c r="G218" s="4">
        <v>11030942</v>
      </c>
    </row>
    <row r="219" spans="1:8" x14ac:dyDescent="0.2">
      <c r="A219" s="3" t="s">
        <v>61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8" x14ac:dyDescent="0.2">
      <c r="A220" s="3" t="s">
        <v>62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8" x14ac:dyDescent="0.2">
      <c r="A221" s="3" t="s">
        <v>118</v>
      </c>
      <c r="B221" s="1">
        <v>0</v>
      </c>
      <c r="C221" s="1">
        <v>0</v>
      </c>
      <c r="D221" s="1">
        <v>0</v>
      </c>
      <c r="E221" s="1">
        <v>0</v>
      </c>
      <c r="F221" s="17">
        <v>4113</v>
      </c>
      <c r="G221" s="4">
        <v>601825</v>
      </c>
    </row>
    <row r="222" spans="1:8" x14ac:dyDescent="0.2">
      <c r="A222" s="3" t="s">
        <v>63</v>
      </c>
      <c r="B222" s="1">
        <v>0</v>
      </c>
      <c r="C222" s="1">
        <v>0</v>
      </c>
      <c r="D222" s="1">
        <v>0</v>
      </c>
      <c r="E222" s="1">
        <v>0</v>
      </c>
      <c r="F222" s="17">
        <v>93527</v>
      </c>
      <c r="G222" s="4">
        <v>5266813</v>
      </c>
    </row>
    <row r="223" spans="1:8" x14ac:dyDescent="0.2">
      <c r="A223" s="3" t="s">
        <v>64</v>
      </c>
      <c r="B223" s="1">
        <v>1</v>
      </c>
      <c r="C223" s="1">
        <v>2.0331724000000002</v>
      </c>
      <c r="D223" s="1">
        <v>101.65862</v>
      </c>
      <c r="E223" s="1">
        <v>20.328877957086</v>
      </c>
      <c r="F223" s="17">
        <v>140575</v>
      </c>
      <c r="G223" s="4">
        <v>17421412</v>
      </c>
    </row>
    <row r="224" spans="1:8" x14ac:dyDescent="0.2">
      <c r="A224" s="3" t="s">
        <v>198</v>
      </c>
      <c r="B224" s="1">
        <v>0</v>
      </c>
      <c r="C224" s="1">
        <v>0</v>
      </c>
      <c r="D224" s="1">
        <v>0</v>
      </c>
      <c r="E224" s="1">
        <v>0</v>
      </c>
      <c r="F224" s="1">
        <v>10002</v>
      </c>
      <c r="G224" s="4">
        <v>40008</v>
      </c>
    </row>
    <row r="225" spans="1:7" x14ac:dyDescent="0.2">
      <c r="A225" s="3" t="s">
        <v>120</v>
      </c>
      <c r="B225" s="1">
        <v>4</v>
      </c>
      <c r="C225" s="13">
        <v>273983.79599999997</v>
      </c>
      <c r="D225" s="4">
        <v>13699189.800000001</v>
      </c>
      <c r="E225" s="13">
        <v>2739454.4363789</v>
      </c>
      <c r="F225" s="17">
        <v>665943</v>
      </c>
      <c r="G225" s="4">
        <v>44886171</v>
      </c>
    </row>
    <row r="226" spans="1:7" x14ac:dyDescent="0.2">
      <c r="A226" s="3" t="s">
        <v>116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</row>
    <row r="227" spans="1:7" x14ac:dyDescent="0.2">
      <c r="A227" s="3" t="s">
        <v>65</v>
      </c>
      <c r="B227" s="1">
        <v>3</v>
      </c>
      <c r="C227" s="1">
        <v>69.941082800000004</v>
      </c>
      <c r="D227" s="1">
        <v>3497.0541400000002</v>
      </c>
      <c r="E227" s="1">
        <v>699.31292419061299</v>
      </c>
      <c r="F227" s="17">
        <v>953</v>
      </c>
      <c r="G227" s="4">
        <v>28193</v>
      </c>
    </row>
    <row r="228" spans="1:7" x14ac:dyDescent="0.2">
      <c r="A228" s="3" t="s">
        <v>123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4">
        <v>0</v>
      </c>
    </row>
    <row r="229" spans="1:7" x14ac:dyDescent="0.2">
      <c r="A229" s="3" t="s">
        <v>101</v>
      </c>
      <c r="B229" s="1">
        <v>0</v>
      </c>
      <c r="C229" s="1">
        <v>0</v>
      </c>
      <c r="D229" s="1">
        <v>0</v>
      </c>
      <c r="E229" s="1">
        <v>0</v>
      </c>
      <c r="F229" s="1">
        <v>508</v>
      </c>
      <c r="G229" s="4">
        <v>9824</v>
      </c>
    </row>
    <row r="230" spans="1:7" x14ac:dyDescent="0.2">
      <c r="A230" s="3" t="s">
        <v>122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x14ac:dyDescent="0.2">
      <c r="A231" s="3" t="s">
        <v>121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">
      <c r="A232" s="3" t="s">
        <v>117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x14ac:dyDescent="0.2">
      <c r="A233" s="15" t="s">
        <v>66</v>
      </c>
      <c r="B233" s="16">
        <v>632</v>
      </c>
      <c r="C233" s="16">
        <v>790408.67798040004</v>
      </c>
      <c r="D233" s="16">
        <v>39520433.899020001</v>
      </c>
      <c r="E233" s="16">
        <v>7902980.3625532305</v>
      </c>
      <c r="F233" s="16">
        <v>1755955</v>
      </c>
      <c r="G233" s="16">
        <v>98529455</v>
      </c>
    </row>
    <row r="234" spans="1:7" x14ac:dyDescent="0.2">
      <c r="A234" s="3" t="s">
        <v>67</v>
      </c>
      <c r="B234" s="18">
        <v>2836</v>
      </c>
      <c r="C234" s="24">
        <v>6059.4712196</v>
      </c>
      <c r="D234" s="25">
        <v>1515079.88639268</v>
      </c>
      <c r="E234" s="24">
        <v>302973.56098000001</v>
      </c>
      <c r="F234" s="26">
        <v>11386</v>
      </c>
      <c r="G234" s="26">
        <v>836480</v>
      </c>
    </row>
    <row r="235" spans="1:7" x14ac:dyDescent="0.2">
      <c r="A235" s="3" t="s">
        <v>68</v>
      </c>
      <c r="B235" s="1">
        <v>75</v>
      </c>
      <c r="C235" s="24">
        <v>2522.6296596000002</v>
      </c>
      <c r="D235" s="25">
        <v>630745.70693808596</v>
      </c>
      <c r="E235" s="24">
        <v>126131.48298</v>
      </c>
      <c r="F235" s="26">
        <v>4058</v>
      </c>
      <c r="G235" s="26">
        <v>252106</v>
      </c>
    </row>
    <row r="236" spans="1:7" x14ac:dyDescent="0.2">
      <c r="A236" s="3" t="s">
        <v>69</v>
      </c>
      <c r="B236" s="1">
        <v>11</v>
      </c>
      <c r="C236" s="24">
        <v>26</v>
      </c>
      <c r="D236" s="25">
        <v>2804.92</v>
      </c>
      <c r="E236" s="24">
        <v>560.90547323374699</v>
      </c>
      <c r="F236" s="26">
        <v>11330</v>
      </c>
      <c r="G236" s="26">
        <v>5098645</v>
      </c>
    </row>
    <row r="237" spans="1:7" x14ac:dyDescent="0.2">
      <c r="A237" s="3" t="s">
        <v>70</v>
      </c>
      <c r="B237" s="1">
        <v>1</v>
      </c>
      <c r="C237" s="24">
        <v>2.0331724000000002</v>
      </c>
      <c r="D237" s="25">
        <v>101.65862</v>
      </c>
      <c r="E237" s="24">
        <v>20.328877957086</v>
      </c>
      <c r="F237" s="17">
        <v>3331</v>
      </c>
      <c r="G237" s="26">
        <v>1508564</v>
      </c>
    </row>
    <row r="238" spans="1:7" x14ac:dyDescent="0.2">
      <c r="A238" s="3" t="s">
        <v>71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26">
        <v>6</v>
      </c>
    </row>
    <row r="239" spans="1:7" x14ac:dyDescent="0.2">
      <c r="A239" s="3" t="s">
        <v>72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26">
        <v>0</v>
      </c>
    </row>
    <row r="240" spans="1:7" x14ac:dyDescent="0.2">
      <c r="A240" s="3" t="s">
        <v>73</v>
      </c>
      <c r="B240" s="1">
        <v>1328</v>
      </c>
      <c r="C240" s="24">
        <v>4471352</v>
      </c>
      <c r="D240" s="25">
        <v>484239.5484655</v>
      </c>
      <c r="E240" s="24">
        <v>96834.352883696207</v>
      </c>
      <c r="F240" s="17">
        <v>1763217</v>
      </c>
      <c r="G240" s="26">
        <v>54537643</v>
      </c>
    </row>
    <row r="241" spans="1:8" x14ac:dyDescent="0.2">
      <c r="A241" s="3" t="s">
        <v>74</v>
      </c>
      <c r="B241" s="1">
        <v>2010</v>
      </c>
      <c r="C241" s="24">
        <v>4064162</v>
      </c>
      <c r="D241" s="25">
        <v>398941.69750499999</v>
      </c>
      <c r="E241" s="24">
        <v>79777.170697102396</v>
      </c>
      <c r="F241" s="17">
        <v>205084</v>
      </c>
      <c r="G241" s="26">
        <v>9530814</v>
      </c>
    </row>
    <row r="242" spans="1:8" x14ac:dyDescent="0.2">
      <c r="A242" s="3" t="s">
        <v>75</v>
      </c>
      <c r="B242" s="1">
        <v>9</v>
      </c>
      <c r="C242" s="24">
        <v>237</v>
      </c>
      <c r="D242" s="25">
        <v>88702.743489999993</v>
      </c>
      <c r="E242" s="24">
        <v>17738.0653688483</v>
      </c>
      <c r="F242" s="17">
        <v>8042</v>
      </c>
      <c r="G242" s="26">
        <v>7153342</v>
      </c>
    </row>
    <row r="243" spans="1:8" x14ac:dyDescent="0.2">
      <c r="A243" s="3" t="s">
        <v>76</v>
      </c>
      <c r="B243" s="1">
        <v>0</v>
      </c>
      <c r="C243" s="1">
        <v>0</v>
      </c>
      <c r="D243" s="1">
        <v>0</v>
      </c>
      <c r="E243" s="1">
        <v>0</v>
      </c>
      <c r="F243" s="17">
        <v>6</v>
      </c>
      <c r="G243" s="26">
        <v>1814445</v>
      </c>
    </row>
    <row r="244" spans="1:8" x14ac:dyDescent="0.2">
      <c r="A244" s="3" t="s">
        <v>124</v>
      </c>
      <c r="B244" s="1">
        <v>33979</v>
      </c>
      <c r="C244" s="24">
        <v>261799705</v>
      </c>
      <c r="D244" s="25">
        <v>5699753.9255814096</v>
      </c>
      <c r="E244" s="24">
        <v>1139791.2143462701</v>
      </c>
      <c r="F244" s="17">
        <v>90914182</v>
      </c>
      <c r="G244" s="26">
        <v>2624897955</v>
      </c>
    </row>
    <row r="245" spans="1:8" x14ac:dyDescent="0.2">
      <c r="A245" s="3" t="s">
        <v>125</v>
      </c>
      <c r="B245" s="1">
        <v>20816</v>
      </c>
      <c r="C245" s="24">
        <v>153360042</v>
      </c>
      <c r="D245" s="25">
        <v>2857684.2231632099</v>
      </c>
      <c r="E245" s="24">
        <v>571456.84067494795</v>
      </c>
      <c r="F245" s="17">
        <v>38279031</v>
      </c>
      <c r="G245" s="26">
        <v>2712344460</v>
      </c>
    </row>
    <row r="246" spans="1:8" x14ac:dyDescent="0.2">
      <c r="A246" s="3" t="s">
        <v>211</v>
      </c>
      <c r="B246" s="1">
        <v>28</v>
      </c>
      <c r="C246" s="1">
        <v>501575.68226279999</v>
      </c>
      <c r="D246" s="1">
        <v>25078784.113139998</v>
      </c>
      <c r="E246" s="1">
        <v>5015054.7149679</v>
      </c>
      <c r="F246" s="1">
        <v>824000</v>
      </c>
      <c r="G246" s="17">
        <v>1264000</v>
      </c>
    </row>
    <row r="247" spans="1:8" x14ac:dyDescent="0.2">
      <c r="A247" s="15" t="s">
        <v>77</v>
      </c>
      <c r="B247" s="16">
        <v>61093</v>
      </c>
      <c r="C247" s="16">
        <v>424205683.8163144</v>
      </c>
      <c r="D247" s="16">
        <v>36756838.423295885</v>
      </c>
      <c r="E247" s="16">
        <v>7350338.6372499559</v>
      </c>
      <c r="F247" s="16">
        <v>132023667</v>
      </c>
      <c r="G247" s="16">
        <v>5419238460</v>
      </c>
    </row>
    <row r="248" spans="1:8" x14ac:dyDescent="0.2">
      <c r="A248" s="3" t="s">
        <v>78</v>
      </c>
      <c r="B248" s="1">
        <v>62</v>
      </c>
      <c r="C248" s="24">
        <v>422.2534948</v>
      </c>
      <c r="D248" s="25">
        <v>107305.232749096</v>
      </c>
      <c r="E248" s="24">
        <v>21121.414209333099</v>
      </c>
      <c r="F248" s="4">
        <v>1114</v>
      </c>
      <c r="G248" s="19">
        <v>40802</v>
      </c>
    </row>
    <row r="249" spans="1:8" x14ac:dyDescent="0.2">
      <c r="A249" s="3" t="s">
        <v>112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8" x14ac:dyDescent="0.2">
      <c r="A250" s="15" t="s">
        <v>114</v>
      </c>
      <c r="B250" s="20">
        <v>62</v>
      </c>
      <c r="C250" s="20">
        <v>422.2534948</v>
      </c>
      <c r="D250" s="20">
        <v>107305.232749096</v>
      </c>
      <c r="E250" s="20">
        <v>21121.414209333099</v>
      </c>
      <c r="F250" s="20">
        <v>1114</v>
      </c>
      <c r="G250" s="20">
        <v>40802</v>
      </c>
    </row>
    <row r="251" spans="1:8" ht="13.5" thickBot="1" x14ac:dyDescent="0.25">
      <c r="A251" s="15" t="s">
        <v>79</v>
      </c>
      <c r="B251" s="20">
        <v>61787</v>
      </c>
      <c r="C251" s="20">
        <v>424996514.74778962</v>
      </c>
      <c r="D251" s="20">
        <v>76384577.555064976</v>
      </c>
      <c r="E251" s="20">
        <v>15274440.41401252</v>
      </c>
      <c r="F251" s="20">
        <v>133780736</v>
      </c>
      <c r="G251" s="20">
        <v>5517808717</v>
      </c>
    </row>
    <row r="252" spans="1:8" ht="13.5" thickBot="1" x14ac:dyDescent="0.25">
      <c r="A252" s="35" t="s">
        <v>80</v>
      </c>
      <c r="B252" s="36">
        <v>0</v>
      </c>
      <c r="C252" s="36">
        <v>0</v>
      </c>
      <c r="D252" s="36">
        <v>0</v>
      </c>
      <c r="E252" s="36">
        <v>0</v>
      </c>
      <c r="F252" s="36">
        <v>0</v>
      </c>
      <c r="G252" s="37">
        <v>0</v>
      </c>
    </row>
    <row r="253" spans="1:8" ht="13.5" thickBot="1" x14ac:dyDescent="0.25">
      <c r="A253" s="15" t="s">
        <v>81</v>
      </c>
      <c r="B253" s="16"/>
      <c r="C253" s="16"/>
      <c r="D253" s="16"/>
      <c r="E253" s="16"/>
      <c r="F253" s="16"/>
      <c r="G253" s="16"/>
    </row>
    <row r="254" spans="1:8" ht="13.5" thickBot="1" x14ac:dyDescent="0.25">
      <c r="A254" s="35" t="s">
        <v>82</v>
      </c>
      <c r="B254" s="36">
        <v>0</v>
      </c>
      <c r="C254" s="36">
        <v>0</v>
      </c>
      <c r="D254" s="36">
        <v>0</v>
      </c>
      <c r="E254" s="36">
        <v>0</v>
      </c>
      <c r="F254" s="36">
        <v>0</v>
      </c>
      <c r="G254" s="37">
        <v>0</v>
      </c>
    </row>
    <row r="255" spans="1:8" x14ac:dyDescent="0.2">
      <c r="A255" s="3" t="s">
        <v>83</v>
      </c>
      <c r="B255" s="4">
        <v>345</v>
      </c>
      <c r="C255" s="4">
        <v>1163</v>
      </c>
      <c r="D255" s="4">
        <v>3703</v>
      </c>
      <c r="E255" s="4">
        <v>736</v>
      </c>
      <c r="F255" s="4">
        <v>0</v>
      </c>
      <c r="G255" s="4">
        <v>6984</v>
      </c>
      <c r="H255" s="5"/>
    </row>
    <row r="256" spans="1:8" x14ac:dyDescent="0.2">
      <c r="A256" s="3" t="s">
        <v>84</v>
      </c>
      <c r="B256" s="4">
        <v>158</v>
      </c>
      <c r="C256" s="4">
        <v>2797</v>
      </c>
      <c r="D256" s="4">
        <v>200</v>
      </c>
      <c r="E256" s="4">
        <v>40</v>
      </c>
      <c r="F256" s="4">
        <v>0</v>
      </c>
      <c r="G256" s="4">
        <v>23696</v>
      </c>
      <c r="H256" s="5"/>
    </row>
    <row r="257" spans="1:8" x14ac:dyDescent="0.2">
      <c r="A257" s="3" t="s">
        <v>85</v>
      </c>
      <c r="B257" s="4">
        <v>77625096</v>
      </c>
      <c r="C257" s="4">
        <v>260876932</v>
      </c>
      <c r="D257" s="4">
        <v>5484954685</v>
      </c>
      <c r="E257" s="4">
        <v>1093417391</v>
      </c>
      <c r="F257" s="4">
        <v>841170</v>
      </c>
      <c r="G257" s="4">
        <v>1233239517</v>
      </c>
      <c r="H257" s="5"/>
    </row>
    <row r="258" spans="1:8" x14ac:dyDescent="0.2">
      <c r="A258" s="3" t="s">
        <v>111</v>
      </c>
      <c r="B258" s="4">
        <v>30211</v>
      </c>
      <c r="C258" s="4">
        <v>1416296</v>
      </c>
      <c r="D258" s="4">
        <v>29757221.6118</v>
      </c>
      <c r="E258" s="4">
        <v>5919522.3453599997</v>
      </c>
      <c r="F258" s="4">
        <v>0</v>
      </c>
      <c r="G258" s="4">
        <v>2673996</v>
      </c>
      <c r="H258" s="5"/>
    </row>
    <row r="259" spans="1:8" x14ac:dyDescent="0.2">
      <c r="A259" s="3" t="s">
        <v>179</v>
      </c>
      <c r="B259" s="4">
        <v>14257212</v>
      </c>
      <c r="C259" s="4">
        <v>51282584</v>
      </c>
      <c r="D259" s="4">
        <v>2577567398</v>
      </c>
      <c r="E259" s="4">
        <v>513893252</v>
      </c>
      <c r="F259" s="4">
        <v>1466296</v>
      </c>
      <c r="G259" s="4">
        <v>248311465</v>
      </c>
      <c r="H259" s="5"/>
    </row>
    <row r="260" spans="1:8" x14ac:dyDescent="0.2">
      <c r="A260" s="3" t="s">
        <v>148</v>
      </c>
      <c r="B260" s="4">
        <v>41</v>
      </c>
      <c r="C260" s="4">
        <v>247</v>
      </c>
      <c r="D260" s="4">
        <v>113</v>
      </c>
      <c r="E260" s="4">
        <v>22</v>
      </c>
      <c r="F260" s="4">
        <v>351</v>
      </c>
      <c r="G260" s="4">
        <v>2056</v>
      </c>
      <c r="H260" s="5"/>
    </row>
    <row r="261" spans="1:8" x14ac:dyDescent="0.2">
      <c r="A261" s="3" t="s">
        <v>44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17</v>
      </c>
      <c r="H261" s="5"/>
    </row>
    <row r="262" spans="1:8" x14ac:dyDescent="0.2">
      <c r="A262" s="3" t="s">
        <v>149</v>
      </c>
      <c r="B262" s="4">
        <v>64</v>
      </c>
      <c r="C262" s="4">
        <v>220</v>
      </c>
      <c r="D262" s="4">
        <v>140</v>
      </c>
      <c r="E262" s="4">
        <v>28</v>
      </c>
      <c r="F262" s="4">
        <v>473</v>
      </c>
      <c r="G262" s="4">
        <v>1122</v>
      </c>
      <c r="H262" s="5"/>
    </row>
    <row r="263" spans="1:8" x14ac:dyDescent="0.2">
      <c r="A263" s="3" t="s">
        <v>108</v>
      </c>
      <c r="B263" s="4">
        <v>4</v>
      </c>
      <c r="C263" s="4">
        <v>36</v>
      </c>
      <c r="D263" s="4">
        <v>1866</v>
      </c>
      <c r="E263" s="4">
        <v>369</v>
      </c>
      <c r="F263" s="4">
        <v>0</v>
      </c>
      <c r="G263" s="4">
        <v>176</v>
      </c>
      <c r="H263" s="5"/>
    </row>
    <row r="264" spans="1:8" x14ac:dyDescent="0.2">
      <c r="A264" s="3" t="s">
        <v>110</v>
      </c>
      <c r="B264" s="4">
        <v>11394</v>
      </c>
      <c r="C264" s="4">
        <v>375512</v>
      </c>
      <c r="D264" s="4">
        <v>18886037.8836</v>
      </c>
      <c r="E264" s="4">
        <v>3767054.4981799996</v>
      </c>
      <c r="F264" s="4">
        <v>0</v>
      </c>
      <c r="G264" s="4">
        <v>1327190</v>
      </c>
      <c r="H264" s="5"/>
    </row>
    <row r="265" spans="1:8" x14ac:dyDescent="0.2">
      <c r="A265" s="3" t="s">
        <v>150</v>
      </c>
      <c r="B265" s="4">
        <v>63061</v>
      </c>
      <c r="C265" s="4">
        <v>315485</v>
      </c>
      <c r="D265" s="4">
        <v>16385684</v>
      </c>
      <c r="E265" s="4">
        <v>3267162</v>
      </c>
      <c r="F265" s="4">
        <v>37822</v>
      </c>
      <c r="G265" s="4">
        <v>1744957</v>
      </c>
      <c r="H265" s="5"/>
    </row>
    <row r="266" spans="1:8" x14ac:dyDescent="0.2">
      <c r="A266" s="3" t="s">
        <v>188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21024</v>
      </c>
      <c r="H266" s="5"/>
    </row>
    <row r="267" spans="1:8" x14ac:dyDescent="0.2">
      <c r="A267" s="3" t="s">
        <v>86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5"/>
    </row>
    <row r="268" spans="1:8" x14ac:dyDescent="0.2">
      <c r="A268" s="15" t="s">
        <v>87</v>
      </c>
      <c r="B268" s="21">
        <v>91987586</v>
      </c>
      <c r="C268" s="21">
        <v>314271272</v>
      </c>
      <c r="D268" s="21">
        <v>8127557048.4954004</v>
      </c>
      <c r="E268" s="21">
        <v>1620265576.84354</v>
      </c>
      <c r="F268" s="21">
        <v>2346112</v>
      </c>
      <c r="G268" s="21">
        <v>1487352200</v>
      </c>
      <c r="H268" s="5"/>
    </row>
    <row r="269" spans="1:8" x14ac:dyDescent="0.2">
      <c r="A269" s="15" t="s">
        <v>88</v>
      </c>
      <c r="B269" s="21">
        <v>97376008</v>
      </c>
      <c r="C269" s="21">
        <v>944982571.74778962</v>
      </c>
      <c r="D269" s="21">
        <v>16146110350.686445</v>
      </c>
      <c r="E269" s="21">
        <v>3217510225.3627124</v>
      </c>
      <c r="F269" s="21">
        <v>253034701</v>
      </c>
      <c r="G269" s="21">
        <v>7973647705</v>
      </c>
      <c r="H269" s="5"/>
    </row>
    <row r="270" spans="1:8" x14ac:dyDescent="0.2">
      <c r="A270" s="15" t="s">
        <v>89</v>
      </c>
      <c r="B270" s="21">
        <v>5388422</v>
      </c>
      <c r="C270" s="21">
        <v>630711299.74778962</v>
      </c>
      <c r="D270" s="21">
        <v>8018553302.1910448</v>
      </c>
      <c r="E270" s="21">
        <v>1597244648.5191724</v>
      </c>
      <c r="F270" s="21">
        <v>250688589</v>
      </c>
      <c r="G270" s="21">
        <v>6486295505</v>
      </c>
      <c r="H270" s="5"/>
    </row>
    <row r="271" spans="1:8" x14ac:dyDescent="0.2">
      <c r="B271" s="22"/>
      <c r="C271" s="22"/>
      <c r="D271" s="22"/>
      <c r="E271" s="22"/>
      <c r="F271" s="22"/>
      <c r="G271" s="22"/>
    </row>
    <row r="272" spans="1:8" x14ac:dyDescent="0.2">
      <c r="B272" s="5"/>
      <c r="C272" s="5"/>
      <c r="D272" s="5"/>
      <c r="E272" s="5"/>
      <c r="F272" s="5"/>
      <c r="G272" s="5"/>
    </row>
    <row r="273" spans="2:7" x14ac:dyDescent="0.2">
      <c r="B273" s="23"/>
      <c r="C273" s="23"/>
      <c r="D273" s="23"/>
      <c r="E273" s="23"/>
      <c r="F273" s="23"/>
      <c r="G273" s="23"/>
    </row>
    <row r="274" spans="2:7" x14ac:dyDescent="0.2">
      <c r="B274" s="23"/>
      <c r="C274" s="23"/>
      <c r="D274" s="23"/>
      <c r="E274" s="23"/>
      <c r="F274" s="23"/>
      <c r="G274" s="23"/>
    </row>
    <row r="275" spans="2:7" x14ac:dyDescent="0.2">
      <c r="B275" s="23"/>
      <c r="C275" s="23"/>
      <c r="D275" s="23"/>
      <c r="E275" s="23"/>
      <c r="F275" s="23"/>
      <c r="G275" s="23"/>
    </row>
    <row r="276" spans="2:7" x14ac:dyDescent="0.2">
      <c r="B276" s="5"/>
      <c r="C276" s="5"/>
      <c r="D276" s="5"/>
      <c r="E276" s="5"/>
      <c r="F276" s="5"/>
      <c r="G276" s="5"/>
    </row>
    <row r="277" spans="2:7" x14ac:dyDescent="0.2">
      <c r="B277" s="5"/>
      <c r="C277" s="5"/>
      <c r="D277" s="5"/>
      <c r="E277" s="5"/>
      <c r="F277" s="5"/>
      <c r="G277" s="5"/>
    </row>
    <row r="278" spans="2:7" x14ac:dyDescent="0.2">
      <c r="B278" s="5"/>
      <c r="C278" s="5"/>
      <c r="D278" s="5"/>
      <c r="E278" s="5"/>
      <c r="F278" s="5"/>
      <c r="G278" s="5"/>
    </row>
    <row r="279" spans="2:7" x14ac:dyDescent="0.2">
      <c r="B279" s="5"/>
      <c r="C279" s="5"/>
      <c r="D279" s="5"/>
      <c r="E279" s="5"/>
      <c r="F279" s="5"/>
      <c r="G279" s="5"/>
    </row>
  </sheetData>
  <mergeCells count="10">
    <mergeCell ref="A3:G3"/>
    <mergeCell ref="A216:G216"/>
    <mergeCell ref="A252:G252"/>
    <mergeCell ref="A254:G254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730E-D36B-4500-BC12-0C2AD90D82F0}">
  <dimension ref="A1:K295"/>
  <sheetViews>
    <sheetView showGridLines="0" zoomScaleNormal="10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232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455886</v>
      </c>
      <c r="C4" s="4">
        <v>2691300</v>
      </c>
      <c r="D4" s="4">
        <v>292767595</v>
      </c>
      <c r="E4" s="4">
        <v>58719915</v>
      </c>
      <c r="F4" s="4">
        <v>331957</v>
      </c>
      <c r="G4" s="4">
        <v>13564040</v>
      </c>
      <c r="H4" s="5"/>
    </row>
    <row r="5" spans="1:9" x14ac:dyDescent="0.2">
      <c r="A5" s="3" t="s">
        <v>7</v>
      </c>
      <c r="B5" s="4">
        <v>24</v>
      </c>
      <c r="C5" s="4">
        <v>17380</v>
      </c>
      <c r="D5" s="4">
        <v>1958470.7849999999</v>
      </c>
      <c r="E5" s="4">
        <v>393045.20355999999</v>
      </c>
      <c r="F5" s="4">
        <v>0</v>
      </c>
      <c r="G5" s="4">
        <v>1876310</v>
      </c>
      <c r="H5" s="5"/>
      <c r="I5" s="4"/>
    </row>
    <row r="6" spans="1:9" x14ac:dyDescent="0.2">
      <c r="A6" s="3" t="s">
        <v>8</v>
      </c>
      <c r="B6" s="4">
        <v>70</v>
      </c>
      <c r="C6" s="4">
        <v>6487</v>
      </c>
      <c r="D6" s="4">
        <v>1187047</v>
      </c>
      <c r="E6" s="4">
        <v>236635</v>
      </c>
      <c r="F6" s="4">
        <v>3547</v>
      </c>
      <c r="G6" s="4">
        <v>21609</v>
      </c>
      <c r="H6" s="5"/>
    </row>
    <row r="7" spans="1:9" ht="14.25" customHeight="1" x14ac:dyDescent="0.2">
      <c r="A7" s="3" t="s">
        <v>9</v>
      </c>
      <c r="B7" s="4">
        <v>17265</v>
      </c>
      <c r="C7" s="4">
        <v>40046</v>
      </c>
      <c r="D7" s="4">
        <v>41479680</v>
      </c>
      <c r="E7" s="4">
        <v>8328366</v>
      </c>
      <c r="F7" s="4">
        <v>12377</v>
      </c>
      <c r="G7" s="4">
        <v>218573</v>
      </c>
      <c r="H7" s="5"/>
    </row>
    <row r="8" spans="1:9" x14ac:dyDescent="0.2">
      <c r="A8" s="3" t="s">
        <v>3</v>
      </c>
      <c r="B8" s="4">
        <v>27</v>
      </c>
      <c r="C8" s="4">
        <v>434</v>
      </c>
      <c r="D8" s="4">
        <v>4822</v>
      </c>
      <c r="E8" s="4">
        <v>970</v>
      </c>
      <c r="F8" s="4">
        <v>6497</v>
      </c>
      <c r="G8" s="4">
        <v>18423</v>
      </c>
      <c r="H8" s="5"/>
    </row>
    <row r="9" spans="1:9" x14ac:dyDescent="0.2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5"/>
    </row>
    <row r="10" spans="1:9" x14ac:dyDescent="0.2">
      <c r="A10" s="3" t="s">
        <v>5</v>
      </c>
      <c r="B10" s="4">
        <v>103</v>
      </c>
      <c r="C10" s="4">
        <v>4413</v>
      </c>
      <c r="D10" s="4">
        <v>70578</v>
      </c>
      <c r="E10" s="4">
        <v>14311</v>
      </c>
      <c r="F10" s="4">
        <v>13441</v>
      </c>
      <c r="G10" s="4">
        <v>40052</v>
      </c>
      <c r="H10" s="5"/>
    </row>
    <row r="11" spans="1:9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874</v>
      </c>
      <c r="H11" s="5"/>
    </row>
    <row r="12" spans="1:9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24440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38</v>
      </c>
      <c r="C21" s="4">
        <v>639</v>
      </c>
      <c r="D21" s="4">
        <v>149324</v>
      </c>
      <c r="E21" s="4">
        <v>30013</v>
      </c>
      <c r="F21" s="4">
        <v>359</v>
      </c>
      <c r="G21" s="4">
        <v>3896</v>
      </c>
      <c r="H21" s="5"/>
    </row>
    <row r="22" spans="1:8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67</v>
      </c>
      <c r="H22" s="5"/>
    </row>
    <row r="23" spans="1:8" x14ac:dyDescent="0.2">
      <c r="A23" s="3" t="s">
        <v>204</v>
      </c>
      <c r="B23" s="4">
        <v>14</v>
      </c>
      <c r="C23" s="4">
        <v>18</v>
      </c>
      <c r="D23" s="4">
        <v>7765</v>
      </c>
      <c r="E23" s="4">
        <v>1559</v>
      </c>
      <c r="F23" s="4">
        <v>6</v>
      </c>
      <c r="G23" s="4">
        <v>141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473427</v>
      </c>
      <c r="C26" s="7">
        <v>2760717</v>
      </c>
      <c r="D26" s="7">
        <v>337625281.78500003</v>
      </c>
      <c r="E26" s="7">
        <v>67724814.203559995</v>
      </c>
      <c r="F26" s="7">
        <v>368184</v>
      </c>
      <c r="G26" s="7">
        <v>15768426</v>
      </c>
      <c r="H26" s="5"/>
    </row>
    <row r="27" spans="1:8" x14ac:dyDescent="0.2">
      <c r="A27" s="3" t="s">
        <v>16</v>
      </c>
      <c r="B27" s="5">
        <v>4866543</v>
      </c>
      <c r="C27" s="4">
        <v>74789335</v>
      </c>
      <c r="D27" s="4">
        <v>6170394089</v>
      </c>
      <c r="E27" s="4">
        <v>1237480009</v>
      </c>
      <c r="F27" s="4">
        <v>30416112</v>
      </c>
      <c r="G27" s="4">
        <v>342415948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3</v>
      </c>
      <c r="C30" s="4">
        <v>4000</v>
      </c>
      <c r="D30" s="4">
        <v>581</v>
      </c>
      <c r="E30" s="4">
        <v>117</v>
      </c>
      <c r="F30" s="4">
        <v>4000</v>
      </c>
      <c r="G30" s="4">
        <v>4000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5</v>
      </c>
      <c r="C32" s="4">
        <v>6000</v>
      </c>
      <c r="D32" s="4">
        <v>3337</v>
      </c>
      <c r="E32" s="4">
        <v>674</v>
      </c>
      <c r="F32" s="4">
        <v>6000</v>
      </c>
      <c r="G32" s="4">
        <v>6000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698</v>
      </c>
      <c r="C42" s="9">
        <v>6560845</v>
      </c>
      <c r="D42" s="9">
        <v>298781</v>
      </c>
      <c r="E42" s="9">
        <v>59891</v>
      </c>
      <c r="F42" s="9">
        <v>12691790</v>
      </c>
      <c r="G42" s="4">
        <v>30477422</v>
      </c>
      <c r="H42" s="5"/>
    </row>
    <row r="43" spans="1:8" x14ac:dyDescent="0.2">
      <c r="A43" s="8" t="s">
        <v>4</v>
      </c>
      <c r="B43" s="9">
        <v>26</v>
      </c>
      <c r="C43" s="9">
        <v>737</v>
      </c>
      <c r="D43" s="9">
        <v>258833</v>
      </c>
      <c r="E43" s="9">
        <v>51423</v>
      </c>
      <c r="F43" s="9">
        <v>0</v>
      </c>
      <c r="G43" s="4">
        <v>22558</v>
      </c>
      <c r="H43" s="5"/>
    </row>
    <row r="44" spans="1:8" x14ac:dyDescent="0.2">
      <c r="A44" s="8" t="s">
        <v>22</v>
      </c>
      <c r="B44" s="9">
        <v>2147</v>
      </c>
      <c r="C44" s="9">
        <v>26009037</v>
      </c>
      <c r="D44" s="9">
        <v>5682288</v>
      </c>
      <c r="E44" s="9">
        <v>1142167</v>
      </c>
      <c r="F44" s="9">
        <v>42885825</v>
      </c>
      <c r="G44" s="4">
        <v>104085259</v>
      </c>
      <c r="H44" s="5"/>
    </row>
    <row r="45" spans="1:8" x14ac:dyDescent="0.2">
      <c r="A45" s="8" t="s">
        <v>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4">
        <v>3757089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1180</v>
      </c>
      <c r="C48" s="9">
        <v>904655</v>
      </c>
      <c r="D48" s="9">
        <v>67902877.599559993</v>
      </c>
      <c r="E48" s="9">
        <v>13621574.058379998</v>
      </c>
      <c r="F48" s="9">
        <v>0</v>
      </c>
      <c r="G48" s="4">
        <v>3419545</v>
      </c>
      <c r="H48" s="5"/>
    </row>
    <row r="49" spans="1:11" x14ac:dyDescent="0.2">
      <c r="A49" s="3" t="s">
        <v>206</v>
      </c>
      <c r="B49" s="9">
        <v>3088</v>
      </c>
      <c r="C49" s="9">
        <v>4693344</v>
      </c>
      <c r="D49" s="9">
        <v>378507629.88065004</v>
      </c>
      <c r="E49" s="9">
        <v>76006710.909079999</v>
      </c>
      <c r="F49" s="9">
        <v>0</v>
      </c>
      <c r="G49" s="4">
        <v>13373804</v>
      </c>
      <c r="H49" s="5"/>
    </row>
    <row r="50" spans="1:11" x14ac:dyDescent="0.2">
      <c r="A50" s="3" t="s">
        <v>227</v>
      </c>
      <c r="B50" s="9">
        <v>598</v>
      </c>
      <c r="C50" s="9">
        <v>212392</v>
      </c>
      <c r="D50" s="9">
        <v>15957178.021260001</v>
      </c>
      <c r="E50" s="9">
        <v>3195867.8796100002</v>
      </c>
      <c r="F50" s="9">
        <v>0</v>
      </c>
      <c r="G50" s="4">
        <v>665578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138</v>
      </c>
      <c r="C52" s="4">
        <v>209366</v>
      </c>
      <c r="D52" s="4">
        <v>51624754</v>
      </c>
      <c r="E52" s="4">
        <v>10354894</v>
      </c>
      <c r="F52" s="4">
        <v>4260273</v>
      </c>
      <c r="G52" s="4">
        <v>1006639</v>
      </c>
      <c r="H52" s="5"/>
    </row>
    <row r="53" spans="1:11" s="10" customFormat="1" x14ac:dyDescent="0.2">
      <c r="A53" s="8" t="s">
        <v>24</v>
      </c>
      <c r="B53" s="4">
        <v>6571</v>
      </c>
      <c r="C53" s="4">
        <v>5248432</v>
      </c>
      <c r="D53" s="4">
        <v>523103761.47714001</v>
      </c>
      <c r="E53" s="4">
        <v>104936369.55358</v>
      </c>
      <c r="F53" s="4">
        <v>0</v>
      </c>
      <c r="G53" s="4">
        <v>26069455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ht="14.25" customHeight="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0</v>
      </c>
      <c r="C58" s="4">
        <v>0</v>
      </c>
      <c r="D58" s="4">
        <v>0</v>
      </c>
      <c r="E58" s="4">
        <v>0</v>
      </c>
      <c r="F58" s="4">
        <v>2006730</v>
      </c>
      <c r="G58" s="4">
        <v>1040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8705</v>
      </c>
      <c r="C60" s="4">
        <v>1361553</v>
      </c>
      <c r="D60" s="4">
        <v>184372773</v>
      </c>
      <c r="E60" s="4">
        <v>37028064</v>
      </c>
      <c r="F60" s="4">
        <v>1424966</v>
      </c>
      <c r="G60" s="4">
        <v>5176769</v>
      </c>
      <c r="H60" s="5"/>
    </row>
    <row r="61" spans="1:11" x14ac:dyDescent="0.2">
      <c r="A61" s="3" t="s">
        <v>207</v>
      </c>
      <c r="B61" s="4">
        <v>31</v>
      </c>
      <c r="C61" s="4">
        <v>48473</v>
      </c>
      <c r="D61" s="4">
        <v>7306853.7068599993</v>
      </c>
      <c r="E61" s="4">
        <v>1471752.60671</v>
      </c>
      <c r="F61" s="4">
        <v>0</v>
      </c>
      <c r="G61" s="4">
        <v>92558</v>
      </c>
      <c r="H61" s="5"/>
    </row>
    <row r="62" spans="1:11" x14ac:dyDescent="0.2">
      <c r="A62" s="3" t="s">
        <v>208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9585</v>
      </c>
      <c r="H62" s="5"/>
    </row>
    <row r="63" spans="1:11" x14ac:dyDescent="0.2">
      <c r="A63" s="3" t="s">
        <v>195</v>
      </c>
      <c r="B63" s="4">
        <v>718</v>
      </c>
      <c r="C63" s="4">
        <v>81724</v>
      </c>
      <c r="D63" s="4">
        <v>362330</v>
      </c>
      <c r="E63" s="4">
        <v>72730</v>
      </c>
      <c r="F63" s="4">
        <v>59966</v>
      </c>
      <c r="G63" s="4">
        <v>159659</v>
      </c>
      <c r="H63" s="5"/>
    </row>
    <row r="64" spans="1:11" x14ac:dyDescent="0.2">
      <c r="A64" s="3" t="s">
        <v>4</v>
      </c>
      <c r="B64" s="4">
        <v>116</v>
      </c>
      <c r="C64" s="4">
        <v>10801</v>
      </c>
      <c r="D64" s="4">
        <v>108010</v>
      </c>
      <c r="E64" s="4">
        <v>21556</v>
      </c>
      <c r="F64" s="4">
        <v>0</v>
      </c>
      <c r="G64" s="4">
        <v>15029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4890567</v>
      </c>
      <c r="C67" s="7">
        <v>120140694</v>
      </c>
      <c r="D67" s="7">
        <v>7405884076.6854696</v>
      </c>
      <c r="E67" s="7">
        <v>1485443800.00736</v>
      </c>
      <c r="F67" s="7">
        <v>93755662</v>
      </c>
      <c r="G67" s="7">
        <v>530757937</v>
      </c>
      <c r="H67" s="5"/>
    </row>
    <row r="68" spans="1:8" x14ac:dyDescent="0.2">
      <c r="A68" s="3" t="s">
        <v>178</v>
      </c>
      <c r="B68" s="4">
        <v>748219</v>
      </c>
      <c r="C68" s="4">
        <v>5899245</v>
      </c>
      <c r="D68" s="4">
        <v>1475593808</v>
      </c>
      <c r="E68" s="4">
        <v>295816097</v>
      </c>
      <c r="F68" s="4">
        <v>1127632</v>
      </c>
      <c r="G68" s="4">
        <v>27160025</v>
      </c>
      <c r="H68" s="5"/>
    </row>
    <row r="69" spans="1:8" x14ac:dyDescent="0.2">
      <c r="A69" s="3" t="s">
        <v>31</v>
      </c>
      <c r="B69" s="4">
        <v>423</v>
      </c>
      <c r="C69" s="4">
        <v>180190</v>
      </c>
      <c r="D69" s="4">
        <v>341616</v>
      </c>
      <c r="E69" s="4">
        <v>68725</v>
      </c>
      <c r="F69" s="4">
        <v>415495</v>
      </c>
      <c r="G69" s="4">
        <v>1088310</v>
      </c>
      <c r="H69" s="5"/>
    </row>
    <row r="70" spans="1:8" x14ac:dyDescent="0.2">
      <c r="A70" s="3" t="s">
        <v>32</v>
      </c>
      <c r="B70" s="4">
        <v>19</v>
      </c>
      <c r="C70" s="4">
        <v>2945</v>
      </c>
      <c r="D70" s="4">
        <v>702225</v>
      </c>
      <c r="E70" s="4">
        <v>139513</v>
      </c>
      <c r="F70" s="4">
        <v>0</v>
      </c>
      <c r="G70" s="4">
        <v>28560</v>
      </c>
      <c r="H70" s="5"/>
    </row>
    <row r="71" spans="1:8" x14ac:dyDescent="0.2">
      <c r="A71" s="3" t="s">
        <v>33</v>
      </c>
      <c r="B71" s="4">
        <v>389</v>
      </c>
      <c r="C71" s="4">
        <v>171295</v>
      </c>
      <c r="D71" s="4">
        <v>565951</v>
      </c>
      <c r="E71" s="4">
        <v>114278</v>
      </c>
      <c r="F71" s="4">
        <v>264230</v>
      </c>
      <c r="G71" s="4">
        <v>960240</v>
      </c>
      <c r="H71" s="5"/>
    </row>
    <row r="72" spans="1:8" x14ac:dyDescent="0.2">
      <c r="A72" s="3" t="s">
        <v>34</v>
      </c>
      <c r="B72" s="4">
        <v>122</v>
      </c>
      <c r="C72" s="4">
        <v>15155</v>
      </c>
      <c r="D72" s="4">
        <v>4050988</v>
      </c>
      <c r="E72" s="4">
        <v>804821</v>
      </c>
      <c r="F72" s="4">
        <v>0</v>
      </c>
      <c r="G72" s="4">
        <v>88305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1</v>
      </c>
      <c r="C77" s="4">
        <v>500</v>
      </c>
      <c r="D77" s="4">
        <v>26</v>
      </c>
      <c r="E77" s="4">
        <v>5</v>
      </c>
      <c r="F77" s="4">
        <v>0</v>
      </c>
      <c r="G77" s="4">
        <v>500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2</v>
      </c>
      <c r="C81" s="4">
        <v>1000</v>
      </c>
      <c r="D81" s="4">
        <v>51</v>
      </c>
      <c r="E81" s="4">
        <v>10</v>
      </c>
      <c r="F81" s="4">
        <v>0</v>
      </c>
      <c r="G81" s="4">
        <v>1000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2</v>
      </c>
      <c r="C83" s="4">
        <v>1000</v>
      </c>
      <c r="D83" s="4">
        <v>315</v>
      </c>
      <c r="E83" s="4">
        <v>63</v>
      </c>
      <c r="F83" s="4">
        <v>0</v>
      </c>
      <c r="G83" s="4">
        <v>1000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3073</v>
      </c>
      <c r="C91" s="4">
        <v>588775</v>
      </c>
      <c r="D91" s="4">
        <v>147958539.15000001</v>
      </c>
      <c r="E91" s="4">
        <v>29548367.20978</v>
      </c>
      <c r="F91" s="4">
        <v>0</v>
      </c>
      <c r="G91" s="4">
        <v>2543700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7329</v>
      </c>
      <c r="C93" s="4">
        <v>1333530</v>
      </c>
      <c r="D93" s="4">
        <v>336635594.90499997</v>
      </c>
      <c r="E93" s="4">
        <v>66803043.240180001</v>
      </c>
      <c r="F93" s="4">
        <v>0</v>
      </c>
      <c r="G93" s="4">
        <v>6964410</v>
      </c>
      <c r="H93" s="5"/>
      <c r="I93" s="5"/>
    </row>
    <row r="94" spans="1:11" s="10" customFormat="1" x14ac:dyDescent="0.2">
      <c r="A94" s="8" t="s">
        <v>199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  <c r="I96" s="11"/>
      <c r="J96" s="10"/>
    </row>
    <row r="97" spans="1:8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5"/>
    </row>
    <row r="98" spans="1:8" x14ac:dyDescent="0.2">
      <c r="A98" s="3" t="s">
        <v>157</v>
      </c>
      <c r="B98" s="4">
        <v>1894</v>
      </c>
      <c r="C98" s="4">
        <v>105479</v>
      </c>
      <c r="D98" s="4">
        <v>5698058</v>
      </c>
      <c r="E98" s="4">
        <v>1138827</v>
      </c>
      <c r="F98" s="4">
        <v>37576</v>
      </c>
      <c r="G98" s="4">
        <v>542360</v>
      </c>
      <c r="H98" s="5"/>
    </row>
    <row r="99" spans="1:8" x14ac:dyDescent="0.2">
      <c r="A99" s="3" t="s">
        <v>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5"/>
    </row>
    <row r="100" spans="1:8" x14ac:dyDescent="0.2">
      <c r="A100" s="3" t="s">
        <v>158</v>
      </c>
      <c r="B100" s="4">
        <v>104</v>
      </c>
      <c r="C100" s="4">
        <v>9460</v>
      </c>
      <c r="D100" s="4">
        <v>2562453</v>
      </c>
      <c r="E100" s="4">
        <v>507259</v>
      </c>
      <c r="F100" s="4">
        <v>5072</v>
      </c>
      <c r="G100" s="4">
        <v>48480</v>
      </c>
      <c r="H100" s="5"/>
    </row>
    <row r="101" spans="1:8" x14ac:dyDescent="0.2">
      <c r="A101" s="3" t="s">
        <v>161</v>
      </c>
      <c r="B101" s="4">
        <v>6</v>
      </c>
      <c r="C101" s="4">
        <v>193</v>
      </c>
      <c r="D101" s="4">
        <v>34636</v>
      </c>
      <c r="E101" s="4">
        <v>6935</v>
      </c>
      <c r="F101" s="4">
        <v>2195</v>
      </c>
      <c r="G101" s="4">
        <v>4372</v>
      </c>
      <c r="H101" s="5"/>
    </row>
    <row r="102" spans="1:8" x14ac:dyDescent="0.2">
      <c r="A102" s="3" t="s">
        <v>162</v>
      </c>
      <c r="B102" s="4">
        <v>695</v>
      </c>
      <c r="C102" s="4">
        <v>85874</v>
      </c>
      <c r="D102" s="4">
        <v>153732</v>
      </c>
      <c r="E102" s="4">
        <v>30773</v>
      </c>
      <c r="F102" s="4">
        <v>46026</v>
      </c>
      <c r="G102" s="4">
        <v>262101</v>
      </c>
      <c r="H102" s="5"/>
    </row>
    <row r="103" spans="1:8" x14ac:dyDescent="0.2">
      <c r="A103" s="3" t="s">
        <v>7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5"/>
    </row>
    <row r="104" spans="1:8" x14ac:dyDescent="0.2">
      <c r="A104" s="3" t="s">
        <v>166</v>
      </c>
      <c r="B104" s="4">
        <v>8</v>
      </c>
      <c r="C104" s="4">
        <v>83</v>
      </c>
      <c r="D104" s="4">
        <v>18132</v>
      </c>
      <c r="E104" s="4">
        <v>3605</v>
      </c>
      <c r="F104" s="4">
        <v>65</v>
      </c>
      <c r="G104" s="4">
        <v>595</v>
      </c>
      <c r="H104" s="5"/>
    </row>
    <row r="105" spans="1:8" x14ac:dyDescent="0.2">
      <c r="A105" s="3" t="s">
        <v>165</v>
      </c>
      <c r="B105" s="4">
        <v>148</v>
      </c>
      <c r="C105" s="4">
        <v>15837</v>
      </c>
      <c r="D105" s="4">
        <v>989310</v>
      </c>
      <c r="E105" s="4">
        <v>197207</v>
      </c>
      <c r="F105" s="4">
        <v>9761</v>
      </c>
      <c r="G105" s="4">
        <v>58303</v>
      </c>
      <c r="H105" s="5"/>
    </row>
    <row r="106" spans="1:8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/>
    </row>
    <row r="107" spans="1:8" x14ac:dyDescent="0.2">
      <c r="A107" s="3" t="s">
        <v>176</v>
      </c>
      <c r="B107" s="4">
        <v>2</v>
      </c>
      <c r="C107" s="4">
        <v>6</v>
      </c>
      <c r="D107" s="4">
        <v>1178</v>
      </c>
      <c r="E107" s="4">
        <v>236</v>
      </c>
      <c r="F107" s="4">
        <v>3</v>
      </c>
      <c r="G107" s="4">
        <v>120</v>
      </c>
      <c r="H107" s="5"/>
    </row>
    <row r="108" spans="1:8" x14ac:dyDescent="0.2">
      <c r="A108" s="3" t="s">
        <v>177</v>
      </c>
      <c r="B108" s="4">
        <v>159</v>
      </c>
      <c r="C108" s="4">
        <v>23623</v>
      </c>
      <c r="D108" s="4">
        <v>775214</v>
      </c>
      <c r="E108" s="4">
        <v>154960</v>
      </c>
      <c r="F108" s="4">
        <v>14582</v>
      </c>
      <c r="G108" s="4">
        <v>103953</v>
      </c>
      <c r="H108" s="5"/>
    </row>
    <row r="109" spans="1:8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153</v>
      </c>
      <c r="B110" s="4">
        <v>5</v>
      </c>
      <c r="C110" s="4">
        <v>87</v>
      </c>
      <c r="D110" s="4">
        <v>19300</v>
      </c>
      <c r="E110" s="4">
        <v>3864</v>
      </c>
      <c r="F110" s="4">
        <v>43</v>
      </c>
      <c r="G110" s="4">
        <v>440</v>
      </c>
      <c r="H110" s="5"/>
    </row>
    <row r="111" spans="1:8" x14ac:dyDescent="0.2">
      <c r="A111" s="3" t="s">
        <v>154</v>
      </c>
      <c r="B111" s="4">
        <v>152</v>
      </c>
      <c r="C111" s="4">
        <v>17223</v>
      </c>
      <c r="D111" s="4">
        <v>3158245</v>
      </c>
      <c r="E111" s="4">
        <v>632380</v>
      </c>
      <c r="F111" s="4">
        <v>7435</v>
      </c>
      <c r="G111" s="4">
        <v>50418</v>
      </c>
      <c r="H111" s="5"/>
    </row>
    <row r="112" spans="1:8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5"/>
    </row>
    <row r="113" spans="1:8" x14ac:dyDescent="0.2">
      <c r="A113" s="3" t="s">
        <v>171</v>
      </c>
      <c r="B113" s="4">
        <v>4</v>
      </c>
      <c r="C113" s="4">
        <v>118</v>
      </c>
      <c r="D113" s="4">
        <v>25071</v>
      </c>
      <c r="E113" s="4">
        <v>5019</v>
      </c>
      <c r="F113" s="4">
        <v>59</v>
      </c>
      <c r="G113" s="4">
        <v>680</v>
      </c>
      <c r="H113" s="5"/>
    </row>
    <row r="114" spans="1:8" x14ac:dyDescent="0.2">
      <c r="A114" s="3" t="s">
        <v>172</v>
      </c>
      <c r="B114" s="4">
        <v>276</v>
      </c>
      <c r="C114" s="4">
        <v>25714</v>
      </c>
      <c r="D114" s="4">
        <v>363793</v>
      </c>
      <c r="E114" s="4">
        <v>72953</v>
      </c>
      <c r="F114" s="4">
        <v>16813</v>
      </c>
      <c r="G114" s="4">
        <v>83158</v>
      </c>
      <c r="H114" s="5"/>
    </row>
    <row r="115" spans="1:8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5"/>
    </row>
    <row r="116" spans="1:8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5"/>
    </row>
    <row r="117" spans="1:8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5"/>
    </row>
    <row r="118" spans="1:8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5"/>
    </row>
    <row r="119" spans="1:8" x14ac:dyDescent="0.2">
      <c r="A119" s="3" t="s">
        <v>170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280</v>
      </c>
      <c r="H119" s="5"/>
    </row>
    <row r="120" spans="1:8" x14ac:dyDescent="0.2">
      <c r="A120" s="3" t="s">
        <v>169</v>
      </c>
      <c r="B120" s="4">
        <v>24</v>
      </c>
      <c r="C120" s="4">
        <v>7262</v>
      </c>
      <c r="D120" s="4">
        <v>2268</v>
      </c>
      <c r="E120" s="4">
        <v>456</v>
      </c>
      <c r="F120" s="4">
        <v>3713</v>
      </c>
      <c r="G120" s="4">
        <v>24734</v>
      </c>
      <c r="H120" s="5"/>
    </row>
    <row r="121" spans="1:8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8" x14ac:dyDescent="0.2">
      <c r="A122" s="3" t="s">
        <v>159</v>
      </c>
      <c r="B122" s="4">
        <v>7</v>
      </c>
      <c r="C122" s="4">
        <v>175</v>
      </c>
      <c r="D122" s="4">
        <v>48950</v>
      </c>
      <c r="E122" s="4">
        <v>9689</v>
      </c>
      <c r="F122" s="4">
        <v>82</v>
      </c>
      <c r="G122" s="4">
        <v>1046</v>
      </c>
      <c r="H122" s="5"/>
    </row>
    <row r="123" spans="1:8" x14ac:dyDescent="0.2">
      <c r="A123" s="3" t="s">
        <v>160</v>
      </c>
      <c r="B123" s="4">
        <v>523</v>
      </c>
      <c r="C123" s="4">
        <v>10601</v>
      </c>
      <c r="D123" s="4">
        <v>2921626</v>
      </c>
      <c r="E123" s="4">
        <v>585645</v>
      </c>
      <c r="F123" s="4">
        <v>1878</v>
      </c>
      <c r="G123" s="4">
        <v>33298</v>
      </c>
      <c r="H123" s="5"/>
    </row>
    <row r="124" spans="1:8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5"/>
    </row>
    <row r="125" spans="1:8" x14ac:dyDescent="0.2">
      <c r="A125" s="3" t="s">
        <v>155</v>
      </c>
      <c r="B125" s="4">
        <v>2</v>
      </c>
      <c r="C125" s="4">
        <v>2</v>
      </c>
      <c r="D125" s="4">
        <v>455</v>
      </c>
      <c r="E125" s="4">
        <v>91</v>
      </c>
      <c r="F125" s="4">
        <v>1</v>
      </c>
      <c r="G125" s="4">
        <v>25</v>
      </c>
      <c r="H125" s="5"/>
    </row>
    <row r="126" spans="1:8" x14ac:dyDescent="0.2">
      <c r="A126" s="3" t="s">
        <v>156</v>
      </c>
      <c r="B126" s="4">
        <v>81</v>
      </c>
      <c r="C126" s="4">
        <v>2633</v>
      </c>
      <c r="D126" s="4">
        <v>81086</v>
      </c>
      <c r="E126" s="4">
        <v>16311</v>
      </c>
      <c r="F126" s="4">
        <v>656</v>
      </c>
      <c r="G126" s="4">
        <v>13486</v>
      </c>
      <c r="H126" s="5"/>
    </row>
    <row r="127" spans="1:8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5"/>
    </row>
    <row r="128" spans="1:8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20</v>
      </c>
      <c r="H128" s="5"/>
    </row>
    <row r="129" spans="1:8" x14ac:dyDescent="0.2">
      <c r="A129" s="3" t="s">
        <v>174</v>
      </c>
      <c r="B129" s="4">
        <v>41</v>
      </c>
      <c r="C129" s="4">
        <v>657</v>
      </c>
      <c r="D129" s="4">
        <v>8581</v>
      </c>
      <c r="E129" s="4">
        <v>1716</v>
      </c>
      <c r="F129" s="4">
        <v>307</v>
      </c>
      <c r="G129" s="4">
        <v>4885</v>
      </c>
      <c r="H129" s="5"/>
    </row>
    <row r="130" spans="1:8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5"/>
    </row>
    <row r="131" spans="1:8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5"/>
    </row>
    <row r="132" spans="1:8" x14ac:dyDescent="0.2">
      <c r="A132" s="3" t="s">
        <v>164</v>
      </c>
      <c r="B132" s="4">
        <v>87</v>
      </c>
      <c r="C132" s="4">
        <v>13027</v>
      </c>
      <c r="D132" s="4">
        <v>460383</v>
      </c>
      <c r="E132" s="4">
        <v>91985</v>
      </c>
      <c r="F132" s="4">
        <v>5109</v>
      </c>
      <c r="G132" s="4">
        <v>42533</v>
      </c>
      <c r="H132" s="5"/>
    </row>
    <row r="133" spans="1:8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8" x14ac:dyDescent="0.2">
      <c r="A134" s="3" t="s">
        <v>151</v>
      </c>
      <c r="B134" s="4">
        <v>9</v>
      </c>
      <c r="C134" s="4">
        <v>277</v>
      </c>
      <c r="D134" s="4">
        <v>6311</v>
      </c>
      <c r="E134" s="4">
        <v>1260</v>
      </c>
      <c r="F134" s="4">
        <v>99</v>
      </c>
      <c r="G134" s="4">
        <v>1862</v>
      </c>
      <c r="H134" s="5"/>
    </row>
    <row r="135" spans="1:8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5"/>
    </row>
    <row r="136" spans="1:8" x14ac:dyDescent="0.2">
      <c r="A136" s="3" t="s">
        <v>152</v>
      </c>
      <c r="B136" s="4">
        <v>1</v>
      </c>
      <c r="C136" s="4">
        <v>5</v>
      </c>
      <c r="D136" s="4">
        <v>118</v>
      </c>
      <c r="E136" s="4">
        <v>23</v>
      </c>
      <c r="F136" s="4">
        <v>10</v>
      </c>
      <c r="G136" s="4">
        <v>6248</v>
      </c>
      <c r="H136" s="5"/>
    </row>
    <row r="137" spans="1:8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5"/>
    </row>
    <row r="138" spans="1:8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5"/>
    </row>
    <row r="139" spans="1:8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8" x14ac:dyDescent="0.2">
      <c r="A140" s="6" t="s">
        <v>39</v>
      </c>
      <c r="B140" s="7">
        <v>763807</v>
      </c>
      <c r="C140" s="7">
        <v>8511971</v>
      </c>
      <c r="D140" s="7">
        <v>1983178014.0550001</v>
      </c>
      <c r="E140" s="7">
        <v>396756116.44995999</v>
      </c>
      <c r="F140" s="7">
        <v>1958842</v>
      </c>
      <c r="G140" s="7">
        <v>40122247</v>
      </c>
      <c r="H140" s="5"/>
    </row>
    <row r="141" spans="1:8" x14ac:dyDescent="0.2">
      <c r="A141" s="3" t="s">
        <v>40</v>
      </c>
      <c r="B141" s="4">
        <v>6671</v>
      </c>
      <c r="C141" s="4">
        <v>29149</v>
      </c>
      <c r="D141" s="4">
        <v>16650287</v>
      </c>
      <c r="E141" s="4">
        <v>3335101</v>
      </c>
      <c r="F141" s="4">
        <v>4961</v>
      </c>
      <c r="G141" s="4">
        <v>129208</v>
      </c>
      <c r="H141" s="5"/>
    </row>
    <row r="142" spans="1:8" x14ac:dyDescent="0.2">
      <c r="A142" s="6" t="s">
        <v>41</v>
      </c>
      <c r="B142" s="7">
        <v>6671</v>
      </c>
      <c r="C142" s="7">
        <v>29149</v>
      </c>
      <c r="D142" s="7">
        <v>16650287</v>
      </c>
      <c r="E142" s="7">
        <v>3335101</v>
      </c>
      <c r="F142" s="7">
        <v>4961</v>
      </c>
      <c r="G142" s="7">
        <v>129208</v>
      </c>
      <c r="H142" s="5"/>
    </row>
    <row r="143" spans="1:8" x14ac:dyDescent="0.2">
      <c r="A143" s="3" t="s">
        <v>42</v>
      </c>
      <c r="B143" s="4">
        <v>48914</v>
      </c>
      <c r="C143" s="4">
        <v>86459</v>
      </c>
      <c r="D143" s="4">
        <v>7311774</v>
      </c>
      <c r="E143" s="4">
        <v>1470318</v>
      </c>
      <c r="F143" s="4">
        <v>20017</v>
      </c>
      <c r="G143" s="4">
        <v>282005</v>
      </c>
      <c r="H143" s="5"/>
    </row>
    <row r="144" spans="1:8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5"/>
    </row>
    <row r="145" spans="1:11" x14ac:dyDescent="0.2">
      <c r="A145" s="3" t="s">
        <v>43</v>
      </c>
      <c r="B145" s="1">
        <v>279</v>
      </c>
      <c r="C145" s="4">
        <v>31152</v>
      </c>
      <c r="D145" s="4">
        <v>61300</v>
      </c>
      <c r="E145" s="4">
        <v>12318</v>
      </c>
      <c r="F145" s="4">
        <v>31744</v>
      </c>
      <c r="G145" s="4">
        <v>77914</v>
      </c>
      <c r="H145" s="5"/>
    </row>
    <row r="146" spans="1:11" x14ac:dyDescent="0.2">
      <c r="A146" s="3" t="s">
        <v>44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740</v>
      </c>
      <c r="H146" s="5"/>
    </row>
    <row r="147" spans="1:11" x14ac:dyDescent="0.2">
      <c r="A147" s="3" t="s">
        <v>45</v>
      </c>
      <c r="B147" s="4">
        <v>282</v>
      </c>
      <c r="C147" s="4">
        <v>28130</v>
      </c>
      <c r="D147" s="4">
        <v>57375</v>
      </c>
      <c r="E147" s="4">
        <v>11493</v>
      </c>
      <c r="F147" s="4">
        <v>26423</v>
      </c>
      <c r="G147" s="4">
        <v>61346</v>
      </c>
      <c r="H147" s="5"/>
    </row>
    <row r="148" spans="1:11" x14ac:dyDescent="0.2">
      <c r="A148" s="3" t="s">
        <v>99</v>
      </c>
      <c r="B148" s="4">
        <v>94</v>
      </c>
      <c r="C148" s="4">
        <v>7461</v>
      </c>
      <c r="D148" s="4">
        <v>666671</v>
      </c>
      <c r="E148" s="4">
        <v>131447</v>
      </c>
      <c r="F148" s="4">
        <v>0</v>
      </c>
      <c r="G148" s="4">
        <v>15308</v>
      </c>
      <c r="H148" s="5"/>
    </row>
    <row r="149" spans="1:11" x14ac:dyDescent="0.2">
      <c r="A149" s="3" t="s">
        <v>102</v>
      </c>
      <c r="B149" s="4">
        <v>8924</v>
      </c>
      <c r="C149" s="4">
        <v>13151</v>
      </c>
      <c r="D149" s="4">
        <v>1458794</v>
      </c>
      <c r="E149" s="4">
        <v>293311</v>
      </c>
      <c r="F149" s="4">
        <v>8959</v>
      </c>
      <c r="G149" s="4">
        <v>60177</v>
      </c>
      <c r="H149" s="5"/>
    </row>
    <row r="150" spans="1:11" x14ac:dyDescent="0.2">
      <c r="A150" s="3" t="s">
        <v>7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136</v>
      </c>
      <c r="H150" s="5"/>
      <c r="I150" s="4"/>
    </row>
    <row r="151" spans="1:11" x14ac:dyDescent="0.2">
      <c r="A151" s="3" t="s">
        <v>46</v>
      </c>
      <c r="B151" s="4">
        <v>5</v>
      </c>
      <c r="C151" s="4">
        <v>217</v>
      </c>
      <c r="D151" s="4">
        <v>1002</v>
      </c>
      <c r="E151" s="4">
        <v>201</v>
      </c>
      <c r="F151" s="4">
        <v>207</v>
      </c>
      <c r="G151" s="4">
        <v>427</v>
      </c>
      <c r="H151" s="5"/>
    </row>
    <row r="152" spans="1:11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10</v>
      </c>
      <c r="H152" s="5"/>
    </row>
    <row r="153" spans="1:11" x14ac:dyDescent="0.2">
      <c r="A153" s="3" t="s">
        <v>47</v>
      </c>
      <c r="B153" s="4">
        <v>10</v>
      </c>
      <c r="C153" s="4">
        <v>428</v>
      </c>
      <c r="D153" s="4">
        <v>2157</v>
      </c>
      <c r="E153" s="4">
        <v>432</v>
      </c>
      <c r="F153" s="4">
        <v>68</v>
      </c>
      <c r="G153" s="4">
        <v>533</v>
      </c>
      <c r="H153" s="5"/>
    </row>
    <row r="154" spans="1:11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v>0</v>
      </c>
      <c r="H154" s="5"/>
    </row>
    <row r="155" spans="1:11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5"/>
    </row>
    <row r="156" spans="1:11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11" s="10" customFormat="1" x14ac:dyDescent="0.2">
      <c r="A157" s="3" t="s">
        <v>48</v>
      </c>
      <c r="B157" s="4">
        <v>227670</v>
      </c>
      <c r="C157" s="4">
        <v>433917</v>
      </c>
      <c r="D157" s="4">
        <v>11599148</v>
      </c>
      <c r="E157" s="4">
        <v>2329805</v>
      </c>
      <c r="F157" s="4">
        <v>98637</v>
      </c>
      <c r="G157" s="4">
        <v>1396176</v>
      </c>
      <c r="H157" s="5"/>
      <c r="I157" s="1"/>
      <c r="J157" s="1"/>
      <c r="K157" s="1"/>
    </row>
    <row r="158" spans="1:11" x14ac:dyDescent="0.2">
      <c r="A158" s="8" t="s">
        <v>109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5"/>
      <c r="I158" s="10"/>
      <c r="J158" s="10"/>
    </row>
    <row r="159" spans="1:11" x14ac:dyDescent="0.2">
      <c r="A159" s="3" t="s">
        <v>49</v>
      </c>
      <c r="B159" s="4">
        <v>265</v>
      </c>
      <c r="C159" s="4">
        <v>31321</v>
      </c>
      <c r="D159" s="4">
        <v>25632</v>
      </c>
      <c r="E159" s="4">
        <v>5149</v>
      </c>
      <c r="F159" s="4">
        <v>98445</v>
      </c>
      <c r="G159" s="4">
        <v>211446</v>
      </c>
      <c r="H159" s="5"/>
    </row>
    <row r="160" spans="1:11" x14ac:dyDescent="0.2">
      <c r="A160" s="3" t="s">
        <v>44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4">
        <v>14</v>
      </c>
      <c r="H160" s="5"/>
    </row>
    <row r="161" spans="1:8" x14ac:dyDescent="0.2">
      <c r="A161" s="3" t="s">
        <v>50</v>
      </c>
      <c r="B161" s="13">
        <v>527</v>
      </c>
      <c r="C161" s="13">
        <v>36741</v>
      </c>
      <c r="D161" s="13">
        <v>108743</v>
      </c>
      <c r="E161" s="13">
        <v>21956</v>
      </c>
      <c r="F161" s="12">
        <v>49951</v>
      </c>
      <c r="G161" s="4">
        <v>153243</v>
      </c>
      <c r="H161" s="5"/>
    </row>
    <row r="162" spans="1:8" x14ac:dyDescent="0.2">
      <c r="A162" s="3" t="s">
        <v>108</v>
      </c>
      <c r="B162" s="4">
        <v>249</v>
      </c>
      <c r="C162" s="4">
        <v>30775</v>
      </c>
      <c r="D162" s="4">
        <v>1137543</v>
      </c>
      <c r="E162" s="4">
        <v>230893</v>
      </c>
      <c r="F162" s="4">
        <v>0</v>
      </c>
      <c r="G162" s="4">
        <v>65498</v>
      </c>
      <c r="H162" s="5"/>
    </row>
    <row r="163" spans="1:8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5"/>
    </row>
    <row r="164" spans="1:8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5"/>
    </row>
    <row r="165" spans="1:8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5"/>
    </row>
    <row r="166" spans="1:8" x14ac:dyDescent="0.2">
      <c r="A166" s="3" t="s">
        <v>52</v>
      </c>
      <c r="B166" s="4">
        <v>4208</v>
      </c>
      <c r="C166" s="4">
        <v>20042</v>
      </c>
      <c r="D166" s="4">
        <v>1330738</v>
      </c>
      <c r="E166" s="4">
        <v>267362</v>
      </c>
      <c r="F166" s="4">
        <v>4274</v>
      </c>
      <c r="G166" s="4">
        <v>77303</v>
      </c>
      <c r="H166" s="5"/>
    </row>
    <row r="167" spans="1:8" x14ac:dyDescent="0.2">
      <c r="A167" s="3" t="s">
        <v>49</v>
      </c>
      <c r="B167" s="4">
        <v>46</v>
      </c>
      <c r="C167" s="4">
        <v>1234</v>
      </c>
      <c r="D167" s="4">
        <v>2719</v>
      </c>
      <c r="E167" s="4">
        <v>543</v>
      </c>
      <c r="F167" s="4">
        <v>1898</v>
      </c>
      <c r="G167" s="4">
        <v>4078</v>
      </c>
      <c r="H167" s="5"/>
    </row>
    <row r="168" spans="1:8" x14ac:dyDescent="0.2">
      <c r="A168" s="3" t="s">
        <v>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105</v>
      </c>
      <c r="H168" s="5"/>
    </row>
    <row r="169" spans="1:8" x14ac:dyDescent="0.2">
      <c r="A169" s="3" t="s">
        <v>50</v>
      </c>
      <c r="B169" s="4">
        <v>90</v>
      </c>
      <c r="C169" s="4">
        <v>3092</v>
      </c>
      <c r="D169" s="4">
        <v>7425</v>
      </c>
      <c r="E169" s="4">
        <v>1490</v>
      </c>
      <c r="F169" s="4">
        <v>3312</v>
      </c>
      <c r="G169" s="4">
        <v>9097</v>
      </c>
      <c r="H169" s="5"/>
    </row>
    <row r="170" spans="1:8" x14ac:dyDescent="0.2">
      <c r="A170" s="3" t="s">
        <v>99</v>
      </c>
      <c r="B170" s="4">
        <v>2</v>
      </c>
      <c r="C170" s="4">
        <v>23</v>
      </c>
      <c r="D170" s="4">
        <v>1608</v>
      </c>
      <c r="E170" s="4">
        <v>323</v>
      </c>
      <c r="F170" s="4">
        <v>0</v>
      </c>
      <c r="G170" s="4">
        <v>1013</v>
      </c>
      <c r="H170" s="5"/>
    </row>
    <row r="171" spans="1:8" x14ac:dyDescent="0.2">
      <c r="A171" s="3" t="s">
        <v>202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275</v>
      </c>
      <c r="H171" s="5"/>
    </row>
    <row r="172" spans="1:8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5"/>
    </row>
    <row r="173" spans="1:8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5"/>
    </row>
    <row r="175" spans="1:8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5"/>
    </row>
    <row r="176" spans="1:8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/>
    </row>
    <row r="177" spans="1:8" x14ac:dyDescent="0.2">
      <c r="A177" s="3" t="s">
        <v>53</v>
      </c>
      <c r="B177" s="4">
        <v>328</v>
      </c>
      <c r="C177" s="4">
        <v>2799</v>
      </c>
      <c r="D177" s="4">
        <v>217861</v>
      </c>
      <c r="E177" s="4">
        <v>43721</v>
      </c>
      <c r="F177" s="4">
        <v>4602</v>
      </c>
      <c r="G177" s="4">
        <v>16022</v>
      </c>
      <c r="H177" s="4"/>
    </row>
    <row r="178" spans="1:8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/>
    </row>
    <row r="179" spans="1:8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/>
    </row>
    <row r="180" spans="1:8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/>
    </row>
    <row r="181" spans="1:8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/>
    </row>
    <row r="182" spans="1:8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/>
    </row>
    <row r="183" spans="1:8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/>
    </row>
    <row r="184" spans="1:8" x14ac:dyDescent="0.2">
      <c r="A184" s="1" t="s">
        <v>55</v>
      </c>
      <c r="B184" s="1">
        <v>268</v>
      </c>
      <c r="C184" s="1">
        <v>609</v>
      </c>
      <c r="D184" s="1">
        <v>47606</v>
      </c>
      <c r="E184" s="1">
        <v>9558</v>
      </c>
      <c r="F184" s="1">
        <v>0</v>
      </c>
      <c r="G184" s="4">
        <v>5216</v>
      </c>
      <c r="H184" s="5"/>
    </row>
    <row r="185" spans="1:8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v>0</v>
      </c>
      <c r="H185" s="5"/>
    </row>
    <row r="186" spans="1:8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v>0</v>
      </c>
      <c r="H186" s="5"/>
    </row>
    <row r="187" spans="1:8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v>0</v>
      </c>
      <c r="H187" s="5"/>
    </row>
    <row r="188" spans="1:8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v>0</v>
      </c>
      <c r="H188" s="5"/>
    </row>
    <row r="189" spans="1:8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v>0</v>
      </c>
      <c r="H189" s="5"/>
    </row>
    <row r="190" spans="1:8" x14ac:dyDescent="0.2">
      <c r="A190" s="6" t="s">
        <v>58</v>
      </c>
      <c r="B190" s="7">
        <v>292161</v>
      </c>
      <c r="C190" s="7">
        <v>727551</v>
      </c>
      <c r="D190" s="7">
        <v>24038096</v>
      </c>
      <c r="E190" s="7">
        <v>4830320</v>
      </c>
      <c r="F190" s="7">
        <v>348537</v>
      </c>
      <c r="G190" s="7">
        <v>2438082</v>
      </c>
      <c r="H190" s="5"/>
    </row>
    <row r="191" spans="1:8" x14ac:dyDescent="0.2">
      <c r="A191" s="3" t="s">
        <v>212</v>
      </c>
      <c r="B191" s="12">
        <v>3133</v>
      </c>
      <c r="C191" s="12">
        <v>2431600</v>
      </c>
      <c r="D191" s="12">
        <v>35679</v>
      </c>
      <c r="E191" s="12">
        <v>7136</v>
      </c>
      <c r="F191" s="12">
        <v>904300</v>
      </c>
      <c r="G191" s="4">
        <v>9835800</v>
      </c>
      <c r="H191" s="5"/>
    </row>
    <row r="192" spans="1:8" x14ac:dyDescent="0.2">
      <c r="A192" s="3" t="s">
        <v>130</v>
      </c>
      <c r="B192" s="12">
        <v>8319</v>
      </c>
      <c r="C192" s="12">
        <v>14871500</v>
      </c>
      <c r="D192" s="12">
        <v>191897</v>
      </c>
      <c r="E192" s="12">
        <v>38560</v>
      </c>
      <c r="F192" s="12">
        <v>2338200</v>
      </c>
      <c r="G192" s="4">
        <v>86841200</v>
      </c>
      <c r="H192" s="5"/>
    </row>
    <row r="193" spans="1:8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v>0</v>
      </c>
      <c r="H193" s="5"/>
    </row>
    <row r="194" spans="1:8" x14ac:dyDescent="0.2">
      <c r="A194" s="3" t="s">
        <v>213</v>
      </c>
      <c r="B194" s="12">
        <v>6443</v>
      </c>
      <c r="C194" s="12">
        <v>4020000</v>
      </c>
      <c r="D194" s="12">
        <v>179225</v>
      </c>
      <c r="E194" s="12">
        <v>35996</v>
      </c>
      <c r="F194" s="12">
        <v>2699600</v>
      </c>
      <c r="G194" s="4">
        <v>13016900</v>
      </c>
      <c r="H194" s="5"/>
    </row>
    <row r="195" spans="1:8" x14ac:dyDescent="0.2">
      <c r="A195" s="3" t="s">
        <v>214</v>
      </c>
      <c r="B195" s="12">
        <v>5153</v>
      </c>
      <c r="C195" s="12">
        <v>4767400</v>
      </c>
      <c r="D195" s="12">
        <v>75613</v>
      </c>
      <c r="E195" s="12">
        <v>15162</v>
      </c>
      <c r="F195" s="12">
        <v>1990300</v>
      </c>
      <c r="G195" s="4">
        <v>13878900</v>
      </c>
      <c r="H195" s="5"/>
    </row>
    <row r="196" spans="1:8" x14ac:dyDescent="0.2">
      <c r="A196" s="3" t="s">
        <v>131</v>
      </c>
      <c r="B196" s="12">
        <v>4425</v>
      </c>
      <c r="C196" s="12">
        <v>3923600</v>
      </c>
      <c r="D196" s="12">
        <v>54027</v>
      </c>
      <c r="E196" s="12">
        <v>10859</v>
      </c>
      <c r="F196" s="12">
        <v>902800</v>
      </c>
      <c r="G196" s="4">
        <v>17618400</v>
      </c>
      <c r="H196" s="5"/>
    </row>
    <row r="197" spans="1:8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5"/>
    </row>
    <row r="198" spans="1:8" x14ac:dyDescent="0.2">
      <c r="A198" s="3" t="s">
        <v>132</v>
      </c>
      <c r="B198" s="12">
        <v>1093</v>
      </c>
      <c r="C198" s="12">
        <v>4020000</v>
      </c>
      <c r="D198" s="12">
        <v>22239</v>
      </c>
      <c r="E198" s="12">
        <v>4456</v>
      </c>
      <c r="F198" s="12">
        <v>769200</v>
      </c>
      <c r="G198" s="4">
        <v>9832000</v>
      </c>
      <c r="H198" s="5"/>
    </row>
    <row r="199" spans="1:8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5"/>
    </row>
    <row r="200" spans="1:8" x14ac:dyDescent="0.2">
      <c r="A200" s="3" t="s">
        <v>133</v>
      </c>
      <c r="B200" s="12">
        <v>1540</v>
      </c>
      <c r="C200" s="12">
        <v>1184100</v>
      </c>
      <c r="D200" s="12">
        <v>14361</v>
      </c>
      <c r="E200" s="12">
        <v>2883</v>
      </c>
      <c r="F200" s="12">
        <v>181700</v>
      </c>
      <c r="G200" s="4">
        <v>11027100</v>
      </c>
      <c r="H200" s="5"/>
    </row>
    <row r="201" spans="1:8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v>0</v>
      </c>
      <c r="H201" s="5"/>
    </row>
    <row r="202" spans="1:8" x14ac:dyDescent="0.2">
      <c r="A202" s="3" t="s">
        <v>215</v>
      </c>
      <c r="B202" s="12">
        <v>2077</v>
      </c>
      <c r="C202" s="12">
        <v>996700</v>
      </c>
      <c r="D202" s="12">
        <v>12429</v>
      </c>
      <c r="E202" s="12">
        <v>2481</v>
      </c>
      <c r="F202" s="12">
        <v>310900</v>
      </c>
      <c r="G202" s="4">
        <v>4944000</v>
      </c>
      <c r="H202" s="5"/>
    </row>
    <row r="203" spans="1:8" x14ac:dyDescent="0.2">
      <c r="A203" s="3" t="s">
        <v>216</v>
      </c>
      <c r="B203" s="12">
        <v>2972</v>
      </c>
      <c r="C203" s="12">
        <v>1304800</v>
      </c>
      <c r="D203" s="12">
        <v>46203</v>
      </c>
      <c r="E203" s="12">
        <v>9260</v>
      </c>
      <c r="F203" s="12">
        <v>281300</v>
      </c>
      <c r="G203" s="4">
        <v>4035200</v>
      </c>
      <c r="H203" s="5"/>
    </row>
    <row r="204" spans="1:8" x14ac:dyDescent="0.2">
      <c r="A204" s="3" t="s">
        <v>217</v>
      </c>
      <c r="B204" s="12">
        <v>11932</v>
      </c>
      <c r="C204" s="12">
        <v>6420940</v>
      </c>
      <c r="D204" s="12">
        <v>156420</v>
      </c>
      <c r="E204" s="12">
        <v>31446</v>
      </c>
      <c r="F204" s="12">
        <v>338700</v>
      </c>
      <c r="G204" s="4">
        <v>13875310</v>
      </c>
      <c r="H204" s="5"/>
    </row>
    <row r="205" spans="1:8" x14ac:dyDescent="0.2">
      <c r="A205" s="3" t="s">
        <v>134</v>
      </c>
      <c r="B205" s="12">
        <v>5700</v>
      </c>
      <c r="C205" s="12">
        <v>802500</v>
      </c>
      <c r="D205" s="12">
        <v>31244</v>
      </c>
      <c r="E205" s="12">
        <v>6265</v>
      </c>
      <c r="F205" s="12">
        <v>253400</v>
      </c>
      <c r="G205" s="4">
        <v>5758300</v>
      </c>
      <c r="H205" s="5"/>
    </row>
    <row r="206" spans="1:8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5"/>
    </row>
    <row r="207" spans="1:8" x14ac:dyDescent="0.2">
      <c r="A207" s="3" t="s">
        <v>218</v>
      </c>
      <c r="B207" s="4">
        <v>1071</v>
      </c>
      <c r="C207" s="4">
        <v>472500</v>
      </c>
      <c r="D207" s="4">
        <v>4284</v>
      </c>
      <c r="E207" s="4">
        <v>861</v>
      </c>
      <c r="F207" s="4">
        <v>419000</v>
      </c>
      <c r="G207" s="4">
        <v>2283800</v>
      </c>
      <c r="H207" s="5"/>
    </row>
    <row r="208" spans="1:8" x14ac:dyDescent="0.2">
      <c r="A208" s="3" t="s">
        <v>219</v>
      </c>
      <c r="B208" s="4">
        <v>3713</v>
      </c>
      <c r="C208" s="4">
        <v>2958300</v>
      </c>
      <c r="D208" s="4">
        <v>78940</v>
      </c>
      <c r="E208" s="4">
        <v>15857</v>
      </c>
      <c r="F208" s="4">
        <v>679400</v>
      </c>
      <c r="G208" s="4">
        <v>11760900</v>
      </c>
      <c r="H208" s="5"/>
    </row>
    <row r="209" spans="1:11" x14ac:dyDescent="0.2">
      <c r="A209" s="3" t="s">
        <v>220</v>
      </c>
      <c r="B209" s="4">
        <v>7414</v>
      </c>
      <c r="C209" s="4">
        <v>3512500</v>
      </c>
      <c r="D209" s="4">
        <v>58990</v>
      </c>
      <c r="E209" s="4">
        <v>11842</v>
      </c>
      <c r="F209" s="4">
        <v>1361200</v>
      </c>
      <c r="G209" s="4">
        <v>14824400</v>
      </c>
      <c r="H209" s="5"/>
    </row>
    <row r="210" spans="1:11" x14ac:dyDescent="0.2">
      <c r="A210" s="3" t="s">
        <v>221</v>
      </c>
      <c r="B210" s="4">
        <v>7896</v>
      </c>
      <c r="C210" s="4">
        <v>3913500</v>
      </c>
      <c r="D210" s="4">
        <v>69893</v>
      </c>
      <c r="E210" s="4">
        <v>14020</v>
      </c>
      <c r="F210" s="4">
        <v>501000</v>
      </c>
      <c r="G210" s="4">
        <v>14354200</v>
      </c>
      <c r="H210" s="5"/>
    </row>
    <row r="211" spans="1:11" x14ac:dyDescent="0.2">
      <c r="A211" s="3" t="s">
        <v>222</v>
      </c>
      <c r="B211" s="4">
        <v>1566</v>
      </c>
      <c r="C211" s="4">
        <v>3456500</v>
      </c>
      <c r="D211" s="4">
        <v>14356</v>
      </c>
      <c r="E211" s="4">
        <v>2898</v>
      </c>
      <c r="F211" s="4">
        <v>901400</v>
      </c>
      <c r="G211" s="4">
        <v>8878000</v>
      </c>
      <c r="H211" s="5"/>
    </row>
    <row r="212" spans="1:11" x14ac:dyDescent="0.2">
      <c r="A212" s="3" t="s">
        <v>223</v>
      </c>
      <c r="B212" s="4">
        <v>4136</v>
      </c>
      <c r="C212" s="4">
        <v>1908100</v>
      </c>
      <c r="D212" s="4">
        <v>24473</v>
      </c>
      <c r="E212" s="4">
        <v>4929</v>
      </c>
      <c r="F212" s="4">
        <v>310000</v>
      </c>
      <c r="G212" s="4">
        <v>10444500</v>
      </c>
      <c r="H212" s="5"/>
    </row>
    <row r="213" spans="1:11" x14ac:dyDescent="0.2">
      <c r="A213" s="3" t="s">
        <v>190</v>
      </c>
      <c r="B213" s="12">
        <v>818</v>
      </c>
      <c r="C213" s="12">
        <v>2904800</v>
      </c>
      <c r="D213" s="12">
        <v>7129</v>
      </c>
      <c r="E213" s="12">
        <v>1437</v>
      </c>
      <c r="F213" s="12">
        <v>830500</v>
      </c>
      <c r="G213" s="4">
        <v>13830300</v>
      </c>
      <c r="H213" s="5"/>
    </row>
    <row r="214" spans="1:11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5"/>
    </row>
    <row r="215" spans="1:11" x14ac:dyDescent="0.2">
      <c r="A215" s="3" t="s">
        <v>135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4">
        <v>3434000</v>
      </c>
      <c r="H215" s="5"/>
    </row>
    <row r="216" spans="1:11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v>0</v>
      </c>
      <c r="H216" s="5"/>
    </row>
    <row r="217" spans="1:11" s="10" customFormat="1" x14ac:dyDescent="0.2">
      <c r="A217" s="3" t="s">
        <v>136</v>
      </c>
      <c r="B217" s="14">
        <v>50488</v>
      </c>
      <c r="C217" s="14">
        <v>53085300</v>
      </c>
      <c r="D217" s="14">
        <v>1366305</v>
      </c>
      <c r="E217" s="14">
        <v>275058</v>
      </c>
      <c r="F217" s="14">
        <v>21560800</v>
      </c>
      <c r="G217" s="4">
        <v>207839500</v>
      </c>
      <c r="H217" s="5"/>
      <c r="I217" s="1"/>
      <c r="J217" s="1"/>
      <c r="K217" s="1"/>
    </row>
    <row r="218" spans="1:11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v>0</v>
      </c>
      <c r="H218" s="5"/>
      <c r="I218" s="10"/>
      <c r="J218" s="10"/>
    </row>
    <row r="219" spans="1:11" x14ac:dyDescent="0.2">
      <c r="A219" s="3" t="s">
        <v>137</v>
      </c>
      <c r="B219" s="12">
        <v>15608</v>
      </c>
      <c r="C219" s="12">
        <v>3306700</v>
      </c>
      <c r="D219" s="12">
        <v>77608</v>
      </c>
      <c r="E219" s="12">
        <v>15601</v>
      </c>
      <c r="F219" s="12">
        <v>174800</v>
      </c>
      <c r="G219" s="4">
        <v>8814200</v>
      </c>
      <c r="H219" s="5"/>
    </row>
    <row r="220" spans="1:11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5"/>
    </row>
    <row r="221" spans="1:11" x14ac:dyDescent="0.2">
      <c r="A221" s="3" t="s">
        <v>224</v>
      </c>
      <c r="B221" s="4">
        <v>4119</v>
      </c>
      <c r="C221" s="4">
        <v>1813800</v>
      </c>
      <c r="D221" s="4">
        <v>113646</v>
      </c>
      <c r="E221" s="4">
        <v>22781</v>
      </c>
      <c r="F221" s="4">
        <v>816000</v>
      </c>
      <c r="G221" s="4">
        <v>7221400</v>
      </c>
      <c r="H221" s="5"/>
    </row>
    <row r="222" spans="1:11" x14ac:dyDescent="0.2">
      <c r="A222" s="3" t="s">
        <v>225</v>
      </c>
      <c r="B222" s="4">
        <v>3515</v>
      </c>
      <c r="C222" s="4">
        <v>1403600</v>
      </c>
      <c r="D222" s="4">
        <v>60431</v>
      </c>
      <c r="E222" s="4">
        <v>12111</v>
      </c>
      <c r="F222" s="4">
        <v>430500</v>
      </c>
      <c r="G222" s="4">
        <v>8842800</v>
      </c>
      <c r="H222" s="5"/>
    </row>
    <row r="223" spans="1:11" x14ac:dyDescent="0.2">
      <c r="A223" s="3" t="s">
        <v>138</v>
      </c>
      <c r="B223" s="12">
        <v>6020</v>
      </c>
      <c r="C223" s="12">
        <v>6773300</v>
      </c>
      <c r="D223" s="12">
        <v>50831</v>
      </c>
      <c r="E223" s="12">
        <v>10213</v>
      </c>
      <c r="F223" s="12">
        <v>242600</v>
      </c>
      <c r="G223" s="4">
        <v>37538600</v>
      </c>
      <c r="H223" s="5"/>
    </row>
    <row r="224" spans="1:11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5"/>
    </row>
    <row r="225" spans="1:8" x14ac:dyDescent="0.2">
      <c r="A225" s="3" t="s">
        <v>139</v>
      </c>
      <c r="B225" s="12">
        <v>59472</v>
      </c>
      <c r="C225" s="12">
        <v>16193500</v>
      </c>
      <c r="D225" s="12">
        <v>1115699</v>
      </c>
      <c r="E225" s="12">
        <v>223927</v>
      </c>
      <c r="F225" s="12">
        <v>3931700</v>
      </c>
      <c r="G225" s="4">
        <v>82369100</v>
      </c>
      <c r="H225" s="5"/>
    </row>
    <row r="226" spans="1:8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5"/>
    </row>
    <row r="227" spans="1:8" x14ac:dyDescent="0.2">
      <c r="A227" s="3" t="s">
        <v>200</v>
      </c>
      <c r="B227" s="12">
        <v>1329</v>
      </c>
      <c r="C227" s="12">
        <v>3736100</v>
      </c>
      <c r="D227" s="12">
        <v>7871</v>
      </c>
      <c r="E227" s="12">
        <v>1584</v>
      </c>
      <c r="F227" s="12">
        <v>1246900</v>
      </c>
      <c r="G227" s="4">
        <v>43700600</v>
      </c>
      <c r="H227" s="5"/>
    </row>
    <row r="228" spans="1:8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v>0</v>
      </c>
      <c r="H228" s="5"/>
    </row>
    <row r="229" spans="1:8" x14ac:dyDescent="0.2">
      <c r="A229" s="3" t="s">
        <v>226</v>
      </c>
      <c r="B229" s="12">
        <v>1101</v>
      </c>
      <c r="C229" s="12">
        <v>497100</v>
      </c>
      <c r="D229" s="12">
        <v>20030</v>
      </c>
      <c r="E229" s="12">
        <v>4018</v>
      </c>
      <c r="F229" s="12">
        <v>281900</v>
      </c>
      <c r="G229" s="4">
        <v>2724500</v>
      </c>
      <c r="H229" s="5"/>
    </row>
    <row r="230" spans="1:8" x14ac:dyDescent="0.2">
      <c r="A230" s="15" t="s">
        <v>126</v>
      </c>
      <c r="B230" s="16">
        <v>217920</v>
      </c>
      <c r="C230" s="16">
        <v>148247140</v>
      </c>
      <c r="D230" s="16">
        <v>3854144</v>
      </c>
      <c r="E230" s="16">
        <v>735945</v>
      </c>
      <c r="F230" s="16">
        <v>43753800</v>
      </c>
      <c r="G230" s="16">
        <v>659688110</v>
      </c>
      <c r="H230" s="5"/>
    </row>
    <row r="231" spans="1:8" ht="13.5" thickBot="1" x14ac:dyDescent="0.25">
      <c r="A231" s="15" t="s">
        <v>59</v>
      </c>
      <c r="B231" s="16">
        <v>6644553</v>
      </c>
      <c r="C231" s="16">
        <v>280417222</v>
      </c>
      <c r="D231" s="16">
        <v>9771229899.5254688</v>
      </c>
      <c r="E231" s="16">
        <v>1958826096.6608801</v>
      </c>
      <c r="F231" s="16">
        <v>140189986</v>
      </c>
      <c r="G231" s="16">
        <v>1248904010</v>
      </c>
      <c r="H231" s="5"/>
    </row>
    <row r="232" spans="1:8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8" x14ac:dyDescent="0.2">
      <c r="A233" s="3" t="s">
        <v>115</v>
      </c>
      <c r="B233" s="1">
        <v>453</v>
      </c>
      <c r="C233" s="13">
        <v>10746.141182400001</v>
      </c>
      <c r="D233" s="4">
        <v>537307.05911999999</v>
      </c>
      <c r="E233" s="13">
        <v>105439.09007633499</v>
      </c>
      <c r="F233" s="17">
        <v>398789</v>
      </c>
      <c r="G233" s="4">
        <v>19643056</v>
      </c>
    </row>
    <row r="234" spans="1:8" x14ac:dyDescent="0.2">
      <c r="A234" s="3" t="s">
        <v>119</v>
      </c>
      <c r="B234" s="1">
        <v>6</v>
      </c>
      <c r="C234" s="1">
        <v>90278.8</v>
      </c>
      <c r="D234" s="1">
        <v>4513940</v>
      </c>
      <c r="E234" s="1">
        <v>885798.38693851896</v>
      </c>
      <c r="F234" s="17">
        <v>462938</v>
      </c>
      <c r="G234" s="4">
        <v>11493880</v>
      </c>
    </row>
    <row r="235" spans="1:8" x14ac:dyDescent="0.2">
      <c r="A235" s="3" t="s">
        <v>61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8" x14ac:dyDescent="0.2">
      <c r="A236" s="3" t="s">
        <v>62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8" x14ac:dyDescent="0.2">
      <c r="A237" s="3" t="s">
        <v>118</v>
      </c>
      <c r="B237" s="1">
        <v>0</v>
      </c>
      <c r="C237" s="1">
        <v>0</v>
      </c>
      <c r="D237" s="1">
        <v>0</v>
      </c>
      <c r="E237" s="1">
        <v>0</v>
      </c>
      <c r="F237" s="17">
        <v>4113</v>
      </c>
      <c r="G237" s="4">
        <v>605938</v>
      </c>
    </row>
    <row r="238" spans="1:8" x14ac:dyDescent="0.2">
      <c r="A238" s="3" t="s">
        <v>63</v>
      </c>
      <c r="B238" s="1">
        <v>0</v>
      </c>
      <c r="C238" s="1">
        <v>0</v>
      </c>
      <c r="D238" s="1">
        <v>0</v>
      </c>
      <c r="E238" s="1">
        <v>0</v>
      </c>
      <c r="F238" s="17">
        <v>92723</v>
      </c>
      <c r="G238" s="4">
        <v>5359536</v>
      </c>
    </row>
    <row r="239" spans="1:8" x14ac:dyDescent="0.2">
      <c r="A239" s="3" t="s">
        <v>64</v>
      </c>
      <c r="B239" s="1">
        <v>14</v>
      </c>
      <c r="C239" s="1">
        <v>61.401254000000002</v>
      </c>
      <c r="D239" s="1">
        <v>3070.0626999999999</v>
      </c>
      <c r="E239" s="1">
        <v>602.45740693498601</v>
      </c>
      <c r="F239" s="17">
        <v>112517</v>
      </c>
      <c r="G239" s="4">
        <v>17533929</v>
      </c>
    </row>
    <row r="240" spans="1:8" x14ac:dyDescent="0.2">
      <c r="A240" s="3" t="s">
        <v>198</v>
      </c>
      <c r="B240" s="1">
        <v>1</v>
      </c>
      <c r="C240" s="1">
        <v>263327.35440000001</v>
      </c>
      <c r="D240" s="1">
        <v>13166367.720000001</v>
      </c>
      <c r="E240" s="1">
        <v>2583717.8359072902</v>
      </c>
      <c r="F240" s="1">
        <v>15012</v>
      </c>
      <c r="G240" s="4">
        <v>55020</v>
      </c>
    </row>
    <row r="241" spans="1:7" x14ac:dyDescent="0.2">
      <c r="A241" s="3" t="s">
        <v>120</v>
      </c>
      <c r="B241" s="1">
        <v>1</v>
      </c>
      <c r="C241" s="13">
        <v>263327.35440000001</v>
      </c>
      <c r="D241" s="4">
        <v>13166367.720000001</v>
      </c>
      <c r="E241" s="13">
        <v>2583717.8359072902</v>
      </c>
      <c r="F241" s="17">
        <v>660615</v>
      </c>
      <c r="G241" s="4">
        <v>45546786</v>
      </c>
    </row>
    <row r="242" spans="1:7" x14ac:dyDescent="0.2">
      <c r="A242" s="3" t="s">
        <v>116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</row>
    <row r="243" spans="1:7" x14ac:dyDescent="0.2">
      <c r="A243" s="3" t="s">
        <v>65</v>
      </c>
      <c r="B243" s="1">
        <v>0</v>
      </c>
      <c r="C243" s="1">
        <v>0</v>
      </c>
      <c r="D243" s="1">
        <v>0</v>
      </c>
      <c r="E243" s="1">
        <v>0</v>
      </c>
      <c r="F243" s="17">
        <v>930</v>
      </c>
      <c r="G243" s="4">
        <v>29123</v>
      </c>
    </row>
    <row r="244" spans="1:7" x14ac:dyDescent="0.2">
      <c r="A244" s="3" t="s">
        <v>123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4">
        <v>0</v>
      </c>
    </row>
    <row r="245" spans="1:7" x14ac:dyDescent="0.2">
      <c r="A245" s="3" t="s">
        <v>101</v>
      </c>
      <c r="B245" s="1">
        <v>0</v>
      </c>
      <c r="C245" s="1">
        <v>0</v>
      </c>
      <c r="D245" s="1">
        <v>0</v>
      </c>
      <c r="E245" s="1">
        <v>0</v>
      </c>
      <c r="F245" s="1">
        <v>508</v>
      </c>
      <c r="G245" s="4">
        <v>10332</v>
      </c>
    </row>
    <row r="246" spans="1:7" x14ac:dyDescent="0.2">
      <c r="A246" s="3" t="s">
        <v>122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</row>
    <row r="247" spans="1:7" x14ac:dyDescent="0.2">
      <c r="A247" s="3" t="s">
        <v>121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</row>
    <row r="248" spans="1:7" x14ac:dyDescent="0.2">
      <c r="A248" s="3" t="s">
        <v>117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</row>
    <row r="249" spans="1:7" x14ac:dyDescent="0.2">
      <c r="A249" s="15" t="s">
        <v>66</v>
      </c>
      <c r="B249" s="16">
        <v>475</v>
      </c>
      <c r="C249" s="16">
        <v>627741.05123640003</v>
      </c>
      <c r="D249" s="16">
        <v>31387052.56182</v>
      </c>
      <c r="E249" s="16">
        <v>6159275.6062363693</v>
      </c>
      <c r="F249" s="16">
        <v>1748145</v>
      </c>
      <c r="G249" s="16">
        <v>100277600</v>
      </c>
    </row>
    <row r="250" spans="1:7" x14ac:dyDescent="0.2">
      <c r="A250" s="3" t="s">
        <v>67</v>
      </c>
      <c r="B250" s="18">
        <v>846</v>
      </c>
      <c r="C250" s="24">
        <v>1895.9548394000001</v>
      </c>
      <c r="D250" s="25">
        <v>483079.81330492301</v>
      </c>
      <c r="E250" s="24">
        <v>94797.741970000003</v>
      </c>
      <c r="F250" s="26">
        <v>11377</v>
      </c>
      <c r="G250" s="26">
        <v>847857</v>
      </c>
    </row>
    <row r="251" spans="1:7" x14ac:dyDescent="0.2">
      <c r="A251" s="3" t="s">
        <v>68</v>
      </c>
      <c r="B251" s="1">
        <v>43</v>
      </c>
      <c r="C251" s="24">
        <v>382.31019240000001</v>
      </c>
      <c r="D251" s="25">
        <v>97410.725472557999</v>
      </c>
      <c r="E251" s="24">
        <v>19115.509620000001</v>
      </c>
      <c r="F251" s="26">
        <v>4049</v>
      </c>
      <c r="G251" s="26">
        <v>256155</v>
      </c>
    </row>
    <row r="252" spans="1:7" x14ac:dyDescent="0.2">
      <c r="A252" s="3" t="s">
        <v>69</v>
      </c>
      <c r="B252" s="1">
        <v>33</v>
      </c>
      <c r="C252" s="24">
        <v>605</v>
      </c>
      <c r="D252" s="25">
        <v>68969.041800000006</v>
      </c>
      <c r="E252" s="24">
        <v>13534.2219823779</v>
      </c>
      <c r="F252" s="26">
        <v>9917</v>
      </c>
      <c r="G252" s="26">
        <v>5108562</v>
      </c>
    </row>
    <row r="253" spans="1:7" x14ac:dyDescent="0.2">
      <c r="A253" s="3" t="s">
        <v>70</v>
      </c>
      <c r="B253" s="1">
        <v>31</v>
      </c>
      <c r="C253" s="24">
        <v>530</v>
      </c>
      <c r="D253" s="25">
        <v>55846.726799999997</v>
      </c>
      <c r="E253" s="24">
        <v>10959.1488843972</v>
      </c>
      <c r="F253" s="17">
        <v>2153</v>
      </c>
      <c r="G253" s="26">
        <v>1510717</v>
      </c>
    </row>
    <row r="254" spans="1:7" x14ac:dyDescent="0.2">
      <c r="A254" s="3" t="s">
        <v>71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26">
        <v>6</v>
      </c>
    </row>
    <row r="255" spans="1:7" x14ac:dyDescent="0.2">
      <c r="A255" s="3" t="s">
        <v>72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26">
        <v>0</v>
      </c>
    </row>
    <row r="256" spans="1:7" x14ac:dyDescent="0.2">
      <c r="A256" s="3" t="s">
        <v>73</v>
      </c>
      <c r="B256" s="1">
        <v>3171</v>
      </c>
      <c r="C256" s="24">
        <v>22280440</v>
      </c>
      <c r="D256" s="25">
        <v>2195183.4953259001</v>
      </c>
      <c r="E256" s="24">
        <v>430774.44520612602</v>
      </c>
      <c r="F256" s="17">
        <v>1940467</v>
      </c>
      <c r="G256" s="26">
        <v>56478110</v>
      </c>
    </row>
    <row r="257" spans="1:8" x14ac:dyDescent="0.2">
      <c r="A257" s="3" t="s">
        <v>74</v>
      </c>
      <c r="B257" s="1">
        <v>5249</v>
      </c>
      <c r="C257" s="24">
        <v>7344098</v>
      </c>
      <c r="D257" s="25">
        <v>743597.30361349997</v>
      </c>
      <c r="E257" s="24">
        <v>145920.701664769</v>
      </c>
      <c r="F257" s="17">
        <v>239074</v>
      </c>
      <c r="G257" s="26">
        <v>9769888</v>
      </c>
    </row>
    <row r="258" spans="1:8" x14ac:dyDescent="0.2">
      <c r="A258" s="3" t="s">
        <v>75</v>
      </c>
      <c r="B258" s="1">
        <v>33</v>
      </c>
      <c r="C258" s="24">
        <v>605</v>
      </c>
      <c r="D258" s="25">
        <v>68969.041800000006</v>
      </c>
      <c r="E258" s="24">
        <v>13534.2219823779</v>
      </c>
      <c r="F258" s="17">
        <v>5956</v>
      </c>
      <c r="G258" s="26">
        <v>7159298</v>
      </c>
    </row>
    <row r="259" spans="1:8" x14ac:dyDescent="0.2">
      <c r="A259" s="3" t="s">
        <v>76</v>
      </c>
      <c r="B259" s="1">
        <v>22</v>
      </c>
      <c r="C259" s="1">
        <v>2786</v>
      </c>
      <c r="D259" s="1">
        <v>1062719.7</v>
      </c>
      <c r="E259" s="1">
        <v>208544.064836437</v>
      </c>
      <c r="F259" s="17">
        <v>2792</v>
      </c>
      <c r="G259" s="26">
        <v>1817237</v>
      </c>
    </row>
    <row r="260" spans="1:8" x14ac:dyDescent="0.2">
      <c r="A260" s="3" t="s">
        <v>124</v>
      </c>
      <c r="B260" s="1">
        <v>40267</v>
      </c>
      <c r="C260" s="24">
        <v>264558996</v>
      </c>
      <c r="D260" s="25">
        <v>5069555.8365441803</v>
      </c>
      <c r="E260" s="24">
        <v>994830.32173790305</v>
      </c>
      <c r="F260" s="17">
        <v>50548679</v>
      </c>
      <c r="G260" s="26">
        <v>2675446634</v>
      </c>
    </row>
    <row r="261" spans="1:8" x14ac:dyDescent="0.2">
      <c r="A261" s="3" t="s">
        <v>125</v>
      </c>
      <c r="B261" s="1">
        <v>25975</v>
      </c>
      <c r="C261" s="24">
        <v>119858520</v>
      </c>
      <c r="D261" s="25">
        <v>2675655.0186479799</v>
      </c>
      <c r="E261" s="24">
        <v>525060.34628779604</v>
      </c>
      <c r="F261" s="17">
        <v>62547719</v>
      </c>
      <c r="G261" s="26">
        <v>2774892179</v>
      </c>
    </row>
    <row r="262" spans="1:8" x14ac:dyDescent="0.2">
      <c r="A262" s="3" t="s">
        <v>211</v>
      </c>
      <c r="B262" s="1">
        <v>2</v>
      </c>
      <c r="C262" s="1">
        <v>240000</v>
      </c>
      <c r="D262" s="1">
        <v>1302</v>
      </c>
      <c r="E262" s="1">
        <v>255.499519221334</v>
      </c>
      <c r="F262" s="1">
        <v>1064000</v>
      </c>
      <c r="G262" s="17">
        <v>2328000</v>
      </c>
    </row>
    <row r="263" spans="1:8" x14ac:dyDescent="0.2">
      <c r="A263" s="15" t="s">
        <v>77</v>
      </c>
      <c r="B263" s="16">
        <v>75672</v>
      </c>
      <c r="C263" s="16">
        <v>414288858.26503181</v>
      </c>
      <c r="D263" s="16">
        <v>12522288.703309041</v>
      </c>
      <c r="E263" s="16">
        <v>2457326.2236914057</v>
      </c>
      <c r="F263" s="16">
        <v>116376183</v>
      </c>
      <c r="G263" s="16">
        <v>5535614643</v>
      </c>
    </row>
    <row r="264" spans="1:8" x14ac:dyDescent="0.2">
      <c r="A264" s="3" t="s">
        <v>78</v>
      </c>
      <c r="B264" s="1">
        <v>54</v>
      </c>
      <c r="C264" s="24">
        <v>342.16084960000001</v>
      </c>
      <c r="D264" s="25">
        <v>87214.153673831999</v>
      </c>
      <c r="E264" s="24">
        <v>17114.573220399099</v>
      </c>
      <c r="F264" s="4">
        <v>1193</v>
      </c>
      <c r="G264" s="19">
        <v>41995</v>
      </c>
    </row>
    <row r="265" spans="1:8" x14ac:dyDescent="0.2">
      <c r="A265" s="3" t="s">
        <v>112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8" x14ac:dyDescent="0.2">
      <c r="A266" s="15" t="s">
        <v>114</v>
      </c>
      <c r="B266" s="20">
        <v>54</v>
      </c>
      <c r="C266" s="20">
        <v>342.16084960000001</v>
      </c>
      <c r="D266" s="20">
        <v>87214.153673831999</v>
      </c>
      <c r="E266" s="20">
        <v>17114.573220399099</v>
      </c>
      <c r="F266" s="20">
        <v>1193</v>
      </c>
      <c r="G266" s="20">
        <v>41995</v>
      </c>
    </row>
    <row r="267" spans="1:8" ht="13.5" thickBot="1" x14ac:dyDescent="0.25">
      <c r="A267" s="15" t="s">
        <v>79</v>
      </c>
      <c r="B267" s="20">
        <v>76201</v>
      </c>
      <c r="C267" s="20">
        <v>414916941.47711778</v>
      </c>
      <c r="D267" s="20">
        <v>43996555.418802872</v>
      </c>
      <c r="E267" s="20">
        <v>8633716.4031481743</v>
      </c>
      <c r="F267" s="20">
        <v>118125521</v>
      </c>
      <c r="G267" s="20">
        <v>5635934238</v>
      </c>
    </row>
    <row r="268" spans="1:8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8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8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8" x14ac:dyDescent="0.2">
      <c r="A271" s="3" t="s">
        <v>83</v>
      </c>
      <c r="B271" s="4">
        <v>671</v>
      </c>
      <c r="C271" s="4">
        <v>2020</v>
      </c>
      <c r="D271" s="4">
        <v>6354</v>
      </c>
      <c r="E271" s="4">
        <v>1274</v>
      </c>
      <c r="F271" s="4">
        <v>0</v>
      </c>
      <c r="G271" s="4">
        <v>9004</v>
      </c>
      <c r="H271" s="5"/>
    </row>
    <row r="272" spans="1:8" x14ac:dyDescent="0.2">
      <c r="A272" s="3" t="s">
        <v>84</v>
      </c>
      <c r="B272" s="4">
        <v>218</v>
      </c>
      <c r="C272" s="4">
        <v>7930</v>
      </c>
      <c r="D272" s="4">
        <v>559</v>
      </c>
      <c r="E272" s="4">
        <v>112</v>
      </c>
      <c r="F272" s="4">
        <v>0</v>
      </c>
      <c r="G272" s="4">
        <v>31626</v>
      </c>
      <c r="H272" s="5"/>
    </row>
    <row r="273" spans="1:8" x14ac:dyDescent="0.2">
      <c r="A273" s="3" t="s">
        <v>85</v>
      </c>
      <c r="B273" s="4">
        <v>94127786</v>
      </c>
      <c r="C273" s="4">
        <v>329375429</v>
      </c>
      <c r="D273" s="4">
        <v>7169993441</v>
      </c>
      <c r="E273" s="4">
        <v>1438920669</v>
      </c>
      <c r="F273" s="4">
        <v>970243</v>
      </c>
      <c r="G273" s="4">
        <v>1562614946</v>
      </c>
      <c r="H273" s="5"/>
    </row>
    <row r="274" spans="1:8" x14ac:dyDescent="0.2">
      <c r="A274" s="3" t="s">
        <v>111</v>
      </c>
      <c r="B274" s="4">
        <v>2</v>
      </c>
      <c r="C274" s="4">
        <v>3000</v>
      </c>
      <c r="D274" s="4">
        <v>67785.001999999993</v>
      </c>
      <c r="E274" s="4">
        <v>13526.160749999999</v>
      </c>
      <c r="F274" s="4">
        <v>0</v>
      </c>
      <c r="G274" s="4">
        <v>2676996</v>
      </c>
      <c r="H274" s="5"/>
    </row>
    <row r="275" spans="1:8" x14ac:dyDescent="0.2">
      <c r="A275" s="3" t="s">
        <v>179</v>
      </c>
      <c r="B275" s="4">
        <v>17842796</v>
      </c>
      <c r="C275" s="4">
        <v>63184821</v>
      </c>
      <c r="D275" s="4">
        <v>3159513304</v>
      </c>
      <c r="E275" s="4">
        <v>633687584</v>
      </c>
      <c r="F275" s="4">
        <v>1663885</v>
      </c>
      <c r="G275" s="4">
        <v>311496286</v>
      </c>
      <c r="H275" s="5"/>
    </row>
    <row r="276" spans="1:8" x14ac:dyDescent="0.2">
      <c r="A276" s="3" t="s">
        <v>148</v>
      </c>
      <c r="B276" s="4">
        <v>47</v>
      </c>
      <c r="C276" s="4">
        <v>1305</v>
      </c>
      <c r="D276" s="4">
        <v>293</v>
      </c>
      <c r="E276" s="4">
        <v>59</v>
      </c>
      <c r="F276" s="4">
        <v>1183</v>
      </c>
      <c r="G276" s="4">
        <v>3361</v>
      </c>
      <c r="H276" s="5"/>
    </row>
    <row r="277" spans="1:8" x14ac:dyDescent="0.2">
      <c r="A277" s="3" t="s">
        <v>44</v>
      </c>
      <c r="B277" s="4">
        <v>1</v>
      </c>
      <c r="C277" s="4">
        <v>2</v>
      </c>
      <c r="D277" s="4">
        <v>99</v>
      </c>
      <c r="E277" s="4">
        <v>20</v>
      </c>
      <c r="F277" s="4">
        <v>0</v>
      </c>
      <c r="G277" s="4">
        <v>19</v>
      </c>
      <c r="H277" s="5"/>
    </row>
    <row r="278" spans="1:8" x14ac:dyDescent="0.2">
      <c r="A278" s="3" t="s">
        <v>149</v>
      </c>
      <c r="B278" s="4">
        <v>143</v>
      </c>
      <c r="C278" s="4">
        <v>1213</v>
      </c>
      <c r="D278" s="4">
        <v>843</v>
      </c>
      <c r="E278" s="4">
        <v>168</v>
      </c>
      <c r="F278" s="4">
        <v>647</v>
      </c>
      <c r="G278" s="4">
        <v>2335</v>
      </c>
      <c r="H278" s="5"/>
    </row>
    <row r="279" spans="1:8" x14ac:dyDescent="0.2">
      <c r="A279" s="3" t="s">
        <v>108</v>
      </c>
      <c r="B279" s="4">
        <v>37</v>
      </c>
      <c r="C279" s="4">
        <v>220</v>
      </c>
      <c r="D279" s="4">
        <v>11188</v>
      </c>
      <c r="E279" s="4">
        <v>2223</v>
      </c>
      <c r="F279" s="4">
        <v>0</v>
      </c>
      <c r="G279" s="4">
        <v>396</v>
      </c>
      <c r="H279" s="5"/>
    </row>
    <row r="280" spans="1:8" x14ac:dyDescent="0.2">
      <c r="A280" s="3" t="s">
        <v>110</v>
      </c>
      <c r="B280" s="4">
        <v>22297</v>
      </c>
      <c r="C280" s="4">
        <v>394690</v>
      </c>
      <c r="D280" s="4">
        <v>19931808.824499998</v>
      </c>
      <c r="E280" s="4">
        <v>3953610.5382699999</v>
      </c>
      <c r="F280" s="4">
        <v>0</v>
      </c>
      <c r="G280" s="4">
        <v>1721880</v>
      </c>
      <c r="H280" s="5"/>
    </row>
    <row r="281" spans="1:8" x14ac:dyDescent="0.2">
      <c r="A281" s="3" t="s">
        <v>150</v>
      </c>
      <c r="B281" s="4">
        <v>113946</v>
      </c>
      <c r="C281" s="4">
        <v>495566</v>
      </c>
      <c r="D281" s="4">
        <v>25634122</v>
      </c>
      <c r="E281" s="4">
        <v>5150800</v>
      </c>
      <c r="F281" s="4">
        <v>48210</v>
      </c>
      <c r="G281" s="4">
        <v>2240523</v>
      </c>
      <c r="H281" s="5"/>
    </row>
    <row r="282" spans="1:8" x14ac:dyDescent="0.2">
      <c r="A282" s="3" t="s">
        <v>188</v>
      </c>
      <c r="B282" s="4">
        <v>1</v>
      </c>
      <c r="C282" s="4">
        <v>2</v>
      </c>
      <c r="D282" s="4">
        <v>104.27111000000001</v>
      </c>
      <c r="E282" s="4">
        <v>21.002500000000001</v>
      </c>
      <c r="F282" s="4">
        <v>0</v>
      </c>
      <c r="G282" s="4">
        <v>21026</v>
      </c>
      <c r="H282" s="5"/>
    </row>
    <row r="283" spans="1:8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5"/>
    </row>
    <row r="284" spans="1:8" x14ac:dyDescent="0.2">
      <c r="A284" s="15" t="s">
        <v>87</v>
      </c>
      <c r="B284" s="21">
        <v>112107945</v>
      </c>
      <c r="C284" s="21">
        <v>393466198</v>
      </c>
      <c r="D284" s="21">
        <v>10375159901.097609</v>
      </c>
      <c r="E284" s="21">
        <v>2081730066.70152</v>
      </c>
      <c r="F284" s="21">
        <v>2684168</v>
      </c>
      <c r="G284" s="21">
        <v>1880818398</v>
      </c>
      <c r="H284" s="5"/>
    </row>
    <row r="285" spans="1:8" x14ac:dyDescent="0.2">
      <c r="A285" s="15" t="s">
        <v>88</v>
      </c>
      <c r="B285" s="21">
        <v>118828699</v>
      </c>
      <c r="C285" s="21">
        <v>1088800361.4771178</v>
      </c>
      <c r="D285" s="21">
        <v>20190386356.041878</v>
      </c>
      <c r="E285" s="21">
        <v>4049189879.7655482</v>
      </c>
      <c r="F285" s="21">
        <v>260999675</v>
      </c>
      <c r="G285" s="21">
        <v>8765656646</v>
      </c>
      <c r="H285" s="5"/>
    </row>
    <row r="286" spans="1:8" x14ac:dyDescent="0.2">
      <c r="A286" s="15" t="s">
        <v>89</v>
      </c>
      <c r="B286" s="21">
        <v>6720754</v>
      </c>
      <c r="C286" s="21">
        <v>695334163.47711778</v>
      </c>
      <c r="D286" s="21">
        <v>9815226454.9442692</v>
      </c>
      <c r="E286" s="21">
        <v>1967459813.0640283</v>
      </c>
      <c r="F286" s="21">
        <v>258315507</v>
      </c>
      <c r="G286" s="21">
        <v>6884838248</v>
      </c>
      <c r="H286" s="5"/>
    </row>
    <row r="287" spans="1:8" x14ac:dyDescent="0.2">
      <c r="B287" s="22"/>
      <c r="C287" s="22"/>
      <c r="D287" s="22"/>
      <c r="E287" s="22"/>
      <c r="F287" s="22"/>
      <c r="G287" s="22"/>
    </row>
    <row r="288" spans="1:8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mergeCells count="10">
    <mergeCell ref="A270:G270"/>
    <mergeCell ref="A3:G3"/>
    <mergeCell ref="A232:G232"/>
    <mergeCell ref="A268:G268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1C65-4E15-4241-B22F-7508AE623C31}">
  <dimension ref="A1:K295"/>
  <sheetViews>
    <sheetView showGridLines="0" zoomScaleNormal="10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233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551904</v>
      </c>
      <c r="C4" s="4">
        <v>3138270</v>
      </c>
      <c r="D4" s="4">
        <v>372133435</v>
      </c>
      <c r="E4" s="4">
        <v>76741587</v>
      </c>
      <c r="F4" s="4">
        <v>319694</v>
      </c>
      <c r="G4" s="4">
        <v>16702310</v>
      </c>
      <c r="H4" s="5"/>
    </row>
    <row r="5" spans="1:9" x14ac:dyDescent="0.2">
      <c r="A5" s="3" t="s">
        <v>7</v>
      </c>
      <c r="B5" s="4">
        <v>11098</v>
      </c>
      <c r="C5" s="4">
        <v>776630</v>
      </c>
      <c r="D5" s="4">
        <v>91912382.540000007</v>
      </c>
      <c r="E5" s="4">
        <v>18853348.112439997</v>
      </c>
      <c r="F5" s="4">
        <v>0</v>
      </c>
      <c r="G5" s="4">
        <v>2652940</v>
      </c>
      <c r="H5" s="5"/>
      <c r="I5" s="4"/>
    </row>
    <row r="6" spans="1:9" x14ac:dyDescent="0.2">
      <c r="A6" s="3" t="s">
        <v>8</v>
      </c>
      <c r="B6" s="4">
        <v>31</v>
      </c>
      <c r="C6" s="4">
        <v>1076</v>
      </c>
      <c r="D6" s="4">
        <v>199369</v>
      </c>
      <c r="E6" s="4">
        <v>40142</v>
      </c>
      <c r="F6" s="4">
        <v>2952</v>
      </c>
      <c r="G6" s="4">
        <v>22685</v>
      </c>
      <c r="H6" s="5"/>
    </row>
    <row r="7" spans="1:9" ht="14.25" customHeight="1" x14ac:dyDescent="0.2">
      <c r="A7" s="3" t="s">
        <v>9</v>
      </c>
      <c r="B7" s="4">
        <v>12685</v>
      </c>
      <c r="C7" s="4">
        <v>31621</v>
      </c>
      <c r="D7" s="4">
        <v>33534006</v>
      </c>
      <c r="E7" s="4">
        <v>6893286</v>
      </c>
      <c r="F7" s="4">
        <v>9462</v>
      </c>
      <c r="G7" s="4">
        <v>250194</v>
      </c>
      <c r="H7" s="5"/>
    </row>
    <row r="8" spans="1:9" x14ac:dyDescent="0.2">
      <c r="A8" s="3" t="s">
        <v>3</v>
      </c>
      <c r="B8" s="4">
        <v>19</v>
      </c>
      <c r="C8" s="4">
        <v>5687</v>
      </c>
      <c r="D8" s="4">
        <v>32234</v>
      </c>
      <c r="E8" s="4">
        <v>6598</v>
      </c>
      <c r="F8" s="4">
        <v>5490</v>
      </c>
      <c r="G8" s="4">
        <v>24110</v>
      </c>
      <c r="H8" s="5"/>
    </row>
    <row r="9" spans="1:9" x14ac:dyDescent="0.2">
      <c r="A9" s="3" t="s">
        <v>113</v>
      </c>
      <c r="B9" s="4">
        <v>40</v>
      </c>
      <c r="C9" s="4">
        <v>871</v>
      </c>
      <c r="D9" s="4">
        <v>896800</v>
      </c>
      <c r="E9" s="4">
        <v>186248</v>
      </c>
      <c r="F9" s="4">
        <v>0</v>
      </c>
      <c r="G9" s="4">
        <v>872</v>
      </c>
      <c r="H9" s="5"/>
    </row>
    <row r="10" spans="1:9" x14ac:dyDescent="0.2">
      <c r="A10" s="3" t="s">
        <v>5</v>
      </c>
      <c r="B10" s="4">
        <v>97</v>
      </c>
      <c r="C10" s="4">
        <v>8642</v>
      </c>
      <c r="D10" s="4">
        <v>363939</v>
      </c>
      <c r="E10" s="4">
        <v>74911</v>
      </c>
      <c r="F10" s="4">
        <v>9568</v>
      </c>
      <c r="G10" s="4">
        <v>48694</v>
      </c>
      <c r="H10" s="5"/>
    </row>
    <row r="11" spans="1:9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874</v>
      </c>
      <c r="H11" s="5"/>
    </row>
    <row r="12" spans="1:9" x14ac:dyDescent="0.2">
      <c r="A12" s="3" t="s">
        <v>7</v>
      </c>
      <c r="B12" s="4">
        <v>594</v>
      </c>
      <c r="C12" s="4">
        <v>19726</v>
      </c>
      <c r="D12" s="4">
        <v>20997567.84093</v>
      </c>
      <c r="E12" s="4">
        <v>4339009.8049999997</v>
      </c>
      <c r="F12" s="4">
        <v>0</v>
      </c>
      <c r="G12" s="4">
        <v>44166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6</v>
      </c>
      <c r="C21" s="4">
        <v>504</v>
      </c>
      <c r="D21" s="4">
        <v>115899</v>
      </c>
      <c r="E21" s="4">
        <v>24172</v>
      </c>
      <c r="F21" s="4">
        <v>402</v>
      </c>
      <c r="G21" s="4">
        <v>4400</v>
      </c>
      <c r="H21" s="5"/>
    </row>
    <row r="22" spans="1:8" x14ac:dyDescent="0.2">
      <c r="A22" s="3" t="s">
        <v>7</v>
      </c>
      <c r="B22" s="4">
        <v>5</v>
      </c>
      <c r="C22" s="4">
        <v>87</v>
      </c>
      <c r="D22" s="4">
        <v>107.21562</v>
      </c>
      <c r="E22" s="4">
        <v>22.054020000000001</v>
      </c>
      <c r="F22" s="4">
        <v>0</v>
      </c>
      <c r="G22" s="4">
        <v>154</v>
      </c>
      <c r="H22" s="5"/>
    </row>
    <row r="23" spans="1:8" x14ac:dyDescent="0.2">
      <c r="A23" s="3" t="s">
        <v>204</v>
      </c>
      <c r="B23" s="4">
        <v>31</v>
      </c>
      <c r="C23" s="4">
        <v>89</v>
      </c>
      <c r="D23" s="4">
        <v>38081</v>
      </c>
      <c r="E23" s="4">
        <v>7879</v>
      </c>
      <c r="F23" s="4">
        <v>0</v>
      </c>
      <c r="G23" s="4">
        <v>230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576510</v>
      </c>
      <c r="C26" s="7">
        <v>3983203</v>
      </c>
      <c r="D26" s="7">
        <v>520223820.59654999</v>
      </c>
      <c r="E26" s="7">
        <v>107167202.97146</v>
      </c>
      <c r="F26" s="7">
        <v>347568</v>
      </c>
      <c r="G26" s="7">
        <v>19751629</v>
      </c>
      <c r="H26" s="5"/>
    </row>
    <row r="27" spans="1:8" x14ac:dyDescent="0.2">
      <c r="A27" s="3" t="s">
        <v>16</v>
      </c>
      <c r="B27" s="5">
        <v>4319748</v>
      </c>
      <c r="C27" s="4">
        <v>78477854</v>
      </c>
      <c r="D27" s="4">
        <v>6656186122</v>
      </c>
      <c r="E27" s="4">
        <v>1371735504</v>
      </c>
      <c r="F27" s="4">
        <v>33110609</v>
      </c>
      <c r="G27" s="4">
        <v>420893802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4000</v>
      </c>
      <c r="G30" s="4">
        <v>4000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6000</v>
      </c>
      <c r="G32" s="4">
        <v>6000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447</v>
      </c>
      <c r="C42" s="9">
        <v>5278650</v>
      </c>
      <c r="D42" s="9">
        <v>336200</v>
      </c>
      <c r="E42" s="9">
        <v>69762</v>
      </c>
      <c r="F42" s="9">
        <v>13517843</v>
      </c>
      <c r="G42" s="4">
        <v>35756072</v>
      </c>
      <c r="H42" s="5"/>
    </row>
    <row r="43" spans="1:8" x14ac:dyDescent="0.2">
      <c r="A43" s="8" t="s">
        <v>4</v>
      </c>
      <c r="B43" s="9">
        <v>32</v>
      </c>
      <c r="C43" s="9">
        <v>1704</v>
      </c>
      <c r="D43" s="9">
        <v>605151</v>
      </c>
      <c r="E43" s="9">
        <v>120189</v>
      </c>
      <c r="F43" s="9">
        <v>0</v>
      </c>
      <c r="G43" s="4">
        <v>24262</v>
      </c>
      <c r="H43" s="5"/>
    </row>
    <row r="44" spans="1:8" x14ac:dyDescent="0.2">
      <c r="A44" s="8" t="s">
        <v>22</v>
      </c>
      <c r="B44" s="9">
        <v>2520</v>
      </c>
      <c r="C44" s="9">
        <v>35983769</v>
      </c>
      <c r="D44" s="9">
        <v>6373268</v>
      </c>
      <c r="E44" s="9">
        <v>1308754</v>
      </c>
      <c r="F44" s="9">
        <v>53829180</v>
      </c>
      <c r="G44" s="4">
        <v>140069028</v>
      </c>
      <c r="H44" s="5"/>
    </row>
    <row r="45" spans="1:8" x14ac:dyDescent="0.2">
      <c r="A45" s="8" t="s">
        <v>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4">
        <v>3757089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1347</v>
      </c>
      <c r="C48" s="9">
        <v>951304</v>
      </c>
      <c r="D48" s="9">
        <v>74264031.266869992</v>
      </c>
      <c r="E48" s="9">
        <v>15209529.38907</v>
      </c>
      <c r="F48" s="9">
        <v>0</v>
      </c>
      <c r="G48" s="4">
        <v>4370849</v>
      </c>
      <c r="H48" s="5"/>
    </row>
    <row r="49" spans="1:11" x14ac:dyDescent="0.2">
      <c r="A49" s="3" t="s">
        <v>206</v>
      </c>
      <c r="B49" s="9">
        <v>4270</v>
      </c>
      <c r="C49" s="9">
        <v>5784476</v>
      </c>
      <c r="D49" s="9">
        <v>479633424.70584005</v>
      </c>
      <c r="E49" s="9">
        <v>98766476.874980003</v>
      </c>
      <c r="F49" s="9">
        <v>0</v>
      </c>
      <c r="G49" s="4">
        <v>19158280</v>
      </c>
      <c r="H49" s="5"/>
    </row>
    <row r="50" spans="1:11" x14ac:dyDescent="0.2">
      <c r="A50" s="3" t="s">
        <v>227</v>
      </c>
      <c r="B50" s="9">
        <v>547</v>
      </c>
      <c r="C50" s="9">
        <v>115417</v>
      </c>
      <c r="D50" s="9">
        <v>8376889.3024300002</v>
      </c>
      <c r="E50" s="9">
        <v>1726991.6861099999</v>
      </c>
      <c r="F50" s="9">
        <v>0</v>
      </c>
      <c r="G50" s="4">
        <v>780995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154</v>
      </c>
      <c r="C52" s="4">
        <v>255982</v>
      </c>
      <c r="D52" s="4">
        <v>61144435</v>
      </c>
      <c r="E52" s="4">
        <v>12622168</v>
      </c>
      <c r="F52" s="4">
        <v>4488055</v>
      </c>
      <c r="G52" s="4">
        <v>1262621</v>
      </c>
      <c r="H52" s="5"/>
    </row>
    <row r="53" spans="1:11" s="10" customFormat="1" x14ac:dyDescent="0.2">
      <c r="A53" s="8" t="s">
        <v>24</v>
      </c>
      <c r="B53" s="4">
        <v>8421</v>
      </c>
      <c r="C53" s="4">
        <v>6263115</v>
      </c>
      <c r="D53" s="4">
        <v>850485642.26100004</v>
      </c>
      <c r="E53" s="4">
        <v>175904557.46232998</v>
      </c>
      <c r="F53" s="4">
        <v>0</v>
      </c>
      <c r="G53" s="4">
        <v>32332570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ht="14.25" customHeight="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0</v>
      </c>
      <c r="C58" s="4">
        <v>0</v>
      </c>
      <c r="D58" s="4">
        <v>0</v>
      </c>
      <c r="E58" s="4">
        <v>0</v>
      </c>
      <c r="F58" s="4">
        <v>2006730</v>
      </c>
      <c r="G58" s="4">
        <v>1040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8213</v>
      </c>
      <c r="C60" s="4">
        <v>1537651</v>
      </c>
      <c r="D60" s="4">
        <v>208195099</v>
      </c>
      <c r="E60" s="4">
        <v>42995773</v>
      </c>
      <c r="F60" s="4">
        <v>1425872</v>
      </c>
      <c r="G60" s="4">
        <v>6714420</v>
      </c>
      <c r="H60" s="5"/>
    </row>
    <row r="61" spans="1:11" x14ac:dyDescent="0.2">
      <c r="A61" s="3" t="s">
        <v>207</v>
      </c>
      <c r="B61" s="4">
        <v>1</v>
      </c>
      <c r="C61" s="4">
        <v>3724</v>
      </c>
      <c r="D61" s="4">
        <v>564120.13433999999</v>
      </c>
      <c r="E61" s="4">
        <v>116162.53821</v>
      </c>
      <c r="F61" s="4">
        <v>0</v>
      </c>
      <c r="G61" s="4">
        <v>96282</v>
      </c>
      <c r="H61" s="5"/>
    </row>
    <row r="62" spans="1:11" x14ac:dyDescent="0.2">
      <c r="A62" s="3" t="s">
        <v>208</v>
      </c>
      <c r="B62" s="4">
        <v>3</v>
      </c>
      <c r="C62" s="4">
        <v>11290</v>
      </c>
      <c r="D62" s="4">
        <v>1687016.39081</v>
      </c>
      <c r="E62" s="4">
        <v>350061.50206999999</v>
      </c>
      <c r="F62" s="4">
        <v>0</v>
      </c>
      <c r="G62" s="4">
        <v>20875</v>
      </c>
      <c r="H62" s="5"/>
    </row>
    <row r="63" spans="1:11" x14ac:dyDescent="0.2">
      <c r="A63" s="3" t="s">
        <v>195</v>
      </c>
      <c r="B63" s="4">
        <v>2050</v>
      </c>
      <c r="C63" s="4">
        <v>166183</v>
      </c>
      <c r="D63" s="4">
        <v>588395</v>
      </c>
      <c r="E63" s="4">
        <v>121744</v>
      </c>
      <c r="F63" s="4">
        <v>75973</v>
      </c>
      <c r="G63" s="4">
        <v>325842</v>
      </c>
      <c r="H63" s="5"/>
    </row>
    <row r="64" spans="1:11" x14ac:dyDescent="0.2">
      <c r="A64" s="3" t="s">
        <v>4</v>
      </c>
      <c r="B64" s="4">
        <v>162</v>
      </c>
      <c r="C64" s="4">
        <v>13956</v>
      </c>
      <c r="D64" s="4">
        <v>139560</v>
      </c>
      <c r="E64" s="4">
        <v>29227</v>
      </c>
      <c r="F64" s="4">
        <v>0</v>
      </c>
      <c r="G64" s="4">
        <v>28985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4347915</v>
      </c>
      <c r="C67" s="7">
        <v>134845075</v>
      </c>
      <c r="D67" s="7">
        <v>8348579354.0612898</v>
      </c>
      <c r="E67" s="7">
        <v>1721076900.4527698</v>
      </c>
      <c r="F67" s="7">
        <v>108464262</v>
      </c>
      <c r="G67" s="7">
        <v>665603012</v>
      </c>
      <c r="H67" s="5"/>
    </row>
    <row r="68" spans="1:8" x14ac:dyDescent="0.2">
      <c r="A68" s="3" t="s">
        <v>178</v>
      </c>
      <c r="B68" s="4">
        <v>672358</v>
      </c>
      <c r="C68" s="4">
        <v>5885905</v>
      </c>
      <c r="D68" s="4">
        <v>1431704100</v>
      </c>
      <c r="E68" s="4">
        <v>295005745</v>
      </c>
      <c r="F68" s="4">
        <v>1262487</v>
      </c>
      <c r="G68" s="4">
        <v>33045930</v>
      </c>
      <c r="H68" s="5"/>
    </row>
    <row r="69" spans="1:8" x14ac:dyDescent="0.2">
      <c r="A69" s="3" t="s">
        <v>31</v>
      </c>
      <c r="B69" s="4">
        <v>287</v>
      </c>
      <c r="C69" s="4">
        <v>78840</v>
      </c>
      <c r="D69" s="4">
        <v>467821</v>
      </c>
      <c r="E69" s="4">
        <v>95304</v>
      </c>
      <c r="F69" s="4">
        <v>289650</v>
      </c>
      <c r="G69" s="4">
        <v>1167150</v>
      </c>
      <c r="H69" s="5"/>
    </row>
    <row r="70" spans="1:8" x14ac:dyDescent="0.2">
      <c r="A70" s="3" t="s">
        <v>32</v>
      </c>
      <c r="B70" s="4">
        <v>49</v>
      </c>
      <c r="C70" s="4">
        <v>5155</v>
      </c>
      <c r="D70" s="4">
        <v>1288075</v>
      </c>
      <c r="E70" s="4">
        <v>255824</v>
      </c>
      <c r="F70" s="4">
        <v>0</v>
      </c>
      <c r="G70" s="4">
        <v>33715</v>
      </c>
      <c r="H70" s="5"/>
    </row>
    <row r="71" spans="1:8" x14ac:dyDescent="0.2">
      <c r="A71" s="3" t="s">
        <v>33</v>
      </c>
      <c r="B71" s="4">
        <v>482</v>
      </c>
      <c r="C71" s="4">
        <v>165800</v>
      </c>
      <c r="D71" s="4">
        <v>1080196</v>
      </c>
      <c r="E71" s="4">
        <v>220699</v>
      </c>
      <c r="F71" s="4">
        <v>234711</v>
      </c>
      <c r="G71" s="4">
        <v>1126040</v>
      </c>
      <c r="H71" s="5"/>
    </row>
    <row r="72" spans="1:8" x14ac:dyDescent="0.2">
      <c r="A72" s="3" t="s">
        <v>34</v>
      </c>
      <c r="B72" s="4">
        <v>32</v>
      </c>
      <c r="C72" s="4">
        <v>2765</v>
      </c>
      <c r="D72" s="4">
        <v>717388</v>
      </c>
      <c r="E72" s="4">
        <v>142480</v>
      </c>
      <c r="F72" s="4">
        <v>0</v>
      </c>
      <c r="G72" s="4">
        <v>91070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500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1000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1000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3238</v>
      </c>
      <c r="C91" s="4">
        <v>646045</v>
      </c>
      <c r="D91" s="4">
        <v>156915041.5</v>
      </c>
      <c r="E91" s="4">
        <v>32413013.66068</v>
      </c>
      <c r="F91" s="4">
        <v>0</v>
      </c>
      <c r="G91" s="4">
        <v>3189745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9403</v>
      </c>
      <c r="C93" s="4">
        <v>1405650</v>
      </c>
      <c r="D93" s="4">
        <v>342021566.26999998</v>
      </c>
      <c r="E93" s="4">
        <v>70494390.630339995</v>
      </c>
      <c r="F93" s="4">
        <v>0</v>
      </c>
      <c r="G93" s="4">
        <v>8370060</v>
      </c>
      <c r="H93" s="5"/>
      <c r="I93" s="5"/>
    </row>
    <row r="94" spans="1:11" s="10" customFormat="1" x14ac:dyDescent="0.2">
      <c r="A94" s="8" t="s">
        <v>199</v>
      </c>
      <c r="B94" s="4">
        <v>0</v>
      </c>
      <c r="C94" s="4">
        <v>0</v>
      </c>
      <c r="D94" s="4">
        <v>0</v>
      </c>
      <c r="E94" s="4">
        <v>0</v>
      </c>
      <c r="F94" s="9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  <c r="I96" s="11"/>
      <c r="J96" s="10"/>
    </row>
    <row r="97" spans="1:8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5"/>
    </row>
    <row r="98" spans="1:8" x14ac:dyDescent="0.2">
      <c r="A98" s="3" t="s">
        <v>157</v>
      </c>
      <c r="B98" s="4">
        <v>657</v>
      </c>
      <c r="C98" s="4">
        <v>55946</v>
      </c>
      <c r="D98" s="4">
        <v>2954794</v>
      </c>
      <c r="E98" s="4">
        <v>609009</v>
      </c>
      <c r="F98" s="4">
        <v>29472</v>
      </c>
      <c r="G98" s="4">
        <v>598306</v>
      </c>
      <c r="H98" s="5"/>
    </row>
    <row r="99" spans="1:8" x14ac:dyDescent="0.2">
      <c r="A99" s="3" t="s">
        <v>7</v>
      </c>
      <c r="B99" s="4">
        <v>3</v>
      </c>
      <c r="C99" s="4">
        <v>8090</v>
      </c>
      <c r="D99" s="4">
        <v>428483.15250999999</v>
      </c>
      <c r="E99" s="4">
        <v>88554.866999999998</v>
      </c>
      <c r="F99" s="4">
        <v>0</v>
      </c>
      <c r="G99" s="4">
        <v>8090</v>
      </c>
      <c r="H99" s="5"/>
    </row>
    <row r="100" spans="1:8" x14ac:dyDescent="0.2">
      <c r="A100" s="3" t="s">
        <v>158</v>
      </c>
      <c r="B100" s="4">
        <v>111</v>
      </c>
      <c r="C100" s="4">
        <v>9175</v>
      </c>
      <c r="D100" s="4">
        <v>2437293</v>
      </c>
      <c r="E100" s="4">
        <v>502068</v>
      </c>
      <c r="F100" s="4">
        <v>4297</v>
      </c>
      <c r="G100" s="4">
        <v>57655</v>
      </c>
      <c r="H100" s="5"/>
    </row>
    <row r="101" spans="1:8" x14ac:dyDescent="0.2">
      <c r="A101" s="3" t="s">
        <v>161</v>
      </c>
      <c r="B101" s="4">
        <v>5</v>
      </c>
      <c r="C101" s="4">
        <v>186</v>
      </c>
      <c r="D101" s="4">
        <v>31346</v>
      </c>
      <c r="E101" s="4">
        <v>6454</v>
      </c>
      <c r="F101" s="4">
        <v>2191</v>
      </c>
      <c r="G101" s="4">
        <v>4558</v>
      </c>
      <c r="H101" s="5"/>
    </row>
    <row r="102" spans="1:8" x14ac:dyDescent="0.2">
      <c r="A102" s="3" t="s">
        <v>162</v>
      </c>
      <c r="B102" s="4">
        <v>474</v>
      </c>
      <c r="C102" s="4">
        <v>43931</v>
      </c>
      <c r="D102" s="4">
        <v>70663</v>
      </c>
      <c r="E102" s="4">
        <v>14707</v>
      </c>
      <c r="F102" s="4">
        <v>41467</v>
      </c>
      <c r="G102" s="4">
        <v>306032</v>
      </c>
      <c r="H102" s="5"/>
    </row>
    <row r="103" spans="1:8" x14ac:dyDescent="0.2">
      <c r="A103" s="3" t="s">
        <v>7</v>
      </c>
      <c r="B103" s="4">
        <v>3</v>
      </c>
      <c r="C103" s="4">
        <v>1070</v>
      </c>
      <c r="D103" s="4">
        <v>51686.072890000003</v>
      </c>
      <c r="E103" s="4">
        <v>10671.01593</v>
      </c>
      <c r="F103" s="4">
        <v>0</v>
      </c>
      <c r="G103" s="4">
        <v>1070</v>
      </c>
      <c r="H103" s="5"/>
    </row>
    <row r="104" spans="1:8" x14ac:dyDescent="0.2">
      <c r="A104" s="3" t="s">
        <v>166</v>
      </c>
      <c r="B104" s="4">
        <v>12</v>
      </c>
      <c r="C104" s="4">
        <v>90</v>
      </c>
      <c r="D104" s="4">
        <v>19362</v>
      </c>
      <c r="E104" s="4">
        <v>3996</v>
      </c>
      <c r="F104" s="4">
        <v>37</v>
      </c>
      <c r="G104" s="4">
        <v>685</v>
      </c>
      <c r="H104" s="5"/>
    </row>
    <row r="105" spans="1:8" x14ac:dyDescent="0.2">
      <c r="A105" s="3" t="s">
        <v>165</v>
      </c>
      <c r="B105" s="4">
        <v>174</v>
      </c>
      <c r="C105" s="4">
        <v>5044</v>
      </c>
      <c r="D105" s="4">
        <v>308753</v>
      </c>
      <c r="E105" s="4">
        <v>63868</v>
      </c>
      <c r="F105" s="4">
        <v>5923</v>
      </c>
      <c r="G105" s="4">
        <v>63347</v>
      </c>
      <c r="H105" s="5"/>
    </row>
    <row r="106" spans="1:8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/>
    </row>
    <row r="107" spans="1:8" x14ac:dyDescent="0.2">
      <c r="A107" s="3" t="s">
        <v>176</v>
      </c>
      <c r="B107" s="4">
        <v>2</v>
      </c>
      <c r="C107" s="4">
        <v>6</v>
      </c>
      <c r="D107" s="4">
        <v>1173</v>
      </c>
      <c r="E107" s="4">
        <v>242</v>
      </c>
      <c r="F107" s="4">
        <v>3</v>
      </c>
      <c r="G107" s="4">
        <v>126</v>
      </c>
      <c r="H107" s="5"/>
    </row>
    <row r="108" spans="1:8" x14ac:dyDescent="0.2">
      <c r="A108" s="3" t="s">
        <v>177</v>
      </c>
      <c r="B108" s="4">
        <v>267</v>
      </c>
      <c r="C108" s="4">
        <v>12114</v>
      </c>
      <c r="D108" s="4">
        <v>391761</v>
      </c>
      <c r="E108" s="4">
        <v>81106</v>
      </c>
      <c r="F108" s="4">
        <v>9885</v>
      </c>
      <c r="G108" s="4">
        <v>116067</v>
      </c>
      <c r="H108" s="5"/>
    </row>
    <row r="109" spans="1:8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153</v>
      </c>
      <c r="B110" s="4">
        <v>13</v>
      </c>
      <c r="C110" s="4">
        <v>101</v>
      </c>
      <c r="D110" s="4">
        <v>22250</v>
      </c>
      <c r="E110" s="4">
        <v>4591</v>
      </c>
      <c r="F110" s="4">
        <v>43</v>
      </c>
      <c r="G110" s="4">
        <v>541</v>
      </c>
      <c r="H110" s="5"/>
    </row>
    <row r="111" spans="1:8" x14ac:dyDescent="0.2">
      <c r="A111" s="3" t="s">
        <v>154</v>
      </c>
      <c r="B111" s="4">
        <v>134</v>
      </c>
      <c r="C111" s="4">
        <v>9485</v>
      </c>
      <c r="D111" s="4">
        <v>1690561</v>
      </c>
      <c r="E111" s="4">
        <v>347255</v>
      </c>
      <c r="F111" s="4">
        <v>6898</v>
      </c>
      <c r="G111" s="4">
        <v>59903</v>
      </c>
      <c r="H111" s="5"/>
    </row>
    <row r="112" spans="1:8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5"/>
    </row>
    <row r="113" spans="1:8" x14ac:dyDescent="0.2">
      <c r="A113" s="3" t="s">
        <v>171</v>
      </c>
      <c r="B113" s="4">
        <v>4</v>
      </c>
      <c r="C113" s="4">
        <v>118</v>
      </c>
      <c r="D113" s="4">
        <v>25080</v>
      </c>
      <c r="E113" s="4">
        <v>5162</v>
      </c>
      <c r="F113" s="4">
        <v>59</v>
      </c>
      <c r="G113" s="4">
        <v>798</v>
      </c>
      <c r="H113" s="5"/>
    </row>
    <row r="114" spans="1:8" x14ac:dyDescent="0.2">
      <c r="A114" s="3" t="s">
        <v>172</v>
      </c>
      <c r="B114" s="4">
        <v>191</v>
      </c>
      <c r="C114" s="4">
        <v>7718</v>
      </c>
      <c r="D114" s="4">
        <v>105425</v>
      </c>
      <c r="E114" s="4">
        <v>21908</v>
      </c>
      <c r="F114" s="4">
        <v>9307</v>
      </c>
      <c r="G114" s="4">
        <v>90876</v>
      </c>
      <c r="H114" s="5"/>
    </row>
    <row r="115" spans="1:8" x14ac:dyDescent="0.2">
      <c r="A115" s="3" t="s">
        <v>7</v>
      </c>
      <c r="B115" s="4">
        <v>1</v>
      </c>
      <c r="C115" s="4">
        <v>22</v>
      </c>
      <c r="D115" s="4">
        <v>1073.9518700000001</v>
      </c>
      <c r="E115" s="4">
        <v>221.06417000000002</v>
      </c>
      <c r="F115" s="4">
        <v>0</v>
      </c>
      <c r="G115" s="4">
        <v>22</v>
      </c>
      <c r="H115" s="5"/>
    </row>
    <row r="116" spans="1:8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5"/>
    </row>
    <row r="117" spans="1:8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5"/>
    </row>
    <row r="118" spans="1:8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5"/>
    </row>
    <row r="119" spans="1:8" x14ac:dyDescent="0.2">
      <c r="A119" s="3" t="s">
        <v>170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280</v>
      </c>
      <c r="H119" s="5"/>
    </row>
    <row r="120" spans="1:8" x14ac:dyDescent="0.2">
      <c r="A120" s="3" t="s">
        <v>169</v>
      </c>
      <c r="B120" s="4">
        <v>17</v>
      </c>
      <c r="C120" s="4">
        <v>3767</v>
      </c>
      <c r="D120" s="4">
        <v>1082</v>
      </c>
      <c r="E120" s="4">
        <v>226</v>
      </c>
      <c r="F120" s="4">
        <v>140</v>
      </c>
      <c r="G120" s="4">
        <v>28501</v>
      </c>
      <c r="H120" s="5"/>
    </row>
    <row r="121" spans="1:8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8" x14ac:dyDescent="0.2">
      <c r="A122" s="3" t="s">
        <v>159</v>
      </c>
      <c r="B122" s="4">
        <v>7</v>
      </c>
      <c r="C122" s="4">
        <v>150</v>
      </c>
      <c r="D122" s="4">
        <v>40808</v>
      </c>
      <c r="E122" s="4">
        <v>8382</v>
      </c>
      <c r="F122" s="4">
        <v>66</v>
      </c>
      <c r="G122" s="4">
        <v>1196</v>
      </c>
      <c r="H122" s="5"/>
    </row>
    <row r="123" spans="1:8" x14ac:dyDescent="0.2">
      <c r="A123" s="3" t="s">
        <v>160</v>
      </c>
      <c r="B123" s="4">
        <v>80</v>
      </c>
      <c r="C123" s="4">
        <v>5734</v>
      </c>
      <c r="D123" s="4">
        <v>1486032</v>
      </c>
      <c r="E123" s="4">
        <v>307317</v>
      </c>
      <c r="F123" s="4">
        <v>2113</v>
      </c>
      <c r="G123" s="4">
        <v>39032</v>
      </c>
      <c r="H123" s="5"/>
    </row>
    <row r="124" spans="1:8" x14ac:dyDescent="0.2">
      <c r="A124" s="3" t="s">
        <v>7</v>
      </c>
      <c r="B124" s="4">
        <v>1</v>
      </c>
      <c r="C124" s="4">
        <v>152</v>
      </c>
      <c r="D124" s="4">
        <v>7413.5036100000007</v>
      </c>
      <c r="E124" s="4">
        <v>1526.0088500000002</v>
      </c>
      <c r="F124" s="4">
        <v>0</v>
      </c>
      <c r="G124" s="4">
        <v>152</v>
      </c>
      <c r="H124" s="5"/>
    </row>
    <row r="125" spans="1:8" x14ac:dyDescent="0.2">
      <c r="A125" s="3" t="s">
        <v>155</v>
      </c>
      <c r="B125" s="4">
        <v>2</v>
      </c>
      <c r="C125" s="4">
        <v>2</v>
      </c>
      <c r="D125" s="4">
        <v>448</v>
      </c>
      <c r="E125" s="4">
        <v>92</v>
      </c>
      <c r="F125" s="4">
        <v>1</v>
      </c>
      <c r="G125" s="4">
        <v>27</v>
      </c>
      <c r="H125" s="5"/>
    </row>
    <row r="126" spans="1:8" x14ac:dyDescent="0.2">
      <c r="A126" s="3" t="s">
        <v>156</v>
      </c>
      <c r="B126" s="4">
        <v>69</v>
      </c>
      <c r="C126" s="4">
        <v>1586</v>
      </c>
      <c r="D126" s="4">
        <v>47096</v>
      </c>
      <c r="E126" s="4">
        <v>9666</v>
      </c>
      <c r="F126" s="4">
        <v>617</v>
      </c>
      <c r="G126" s="4">
        <v>15072</v>
      </c>
      <c r="H126" s="5"/>
    </row>
    <row r="127" spans="1:8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5"/>
    </row>
    <row r="128" spans="1:8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20</v>
      </c>
      <c r="H128" s="5"/>
    </row>
    <row r="129" spans="1:8" x14ac:dyDescent="0.2">
      <c r="A129" s="3" t="s">
        <v>174</v>
      </c>
      <c r="B129" s="4">
        <v>28</v>
      </c>
      <c r="C129" s="4">
        <v>797</v>
      </c>
      <c r="D129" s="4">
        <v>10001</v>
      </c>
      <c r="E129" s="4">
        <v>2051</v>
      </c>
      <c r="F129" s="4">
        <v>453</v>
      </c>
      <c r="G129" s="4">
        <v>5682</v>
      </c>
      <c r="H129" s="5"/>
    </row>
    <row r="130" spans="1:8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5"/>
    </row>
    <row r="131" spans="1:8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5"/>
    </row>
    <row r="132" spans="1:8" x14ac:dyDescent="0.2">
      <c r="A132" s="3" t="s">
        <v>164</v>
      </c>
      <c r="B132" s="4">
        <v>116</v>
      </c>
      <c r="C132" s="4">
        <v>12481</v>
      </c>
      <c r="D132" s="4">
        <v>404473</v>
      </c>
      <c r="E132" s="4">
        <v>83544</v>
      </c>
      <c r="F132" s="4">
        <v>4270</v>
      </c>
      <c r="G132" s="4">
        <v>55014</v>
      </c>
      <c r="H132" s="5"/>
    </row>
    <row r="133" spans="1:8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8" x14ac:dyDescent="0.2">
      <c r="A134" s="3" t="s">
        <v>151</v>
      </c>
      <c r="B134" s="4">
        <v>4</v>
      </c>
      <c r="C134" s="4">
        <v>136</v>
      </c>
      <c r="D134" s="4">
        <v>2908</v>
      </c>
      <c r="E134" s="4">
        <v>610</v>
      </c>
      <c r="F134" s="4">
        <v>213</v>
      </c>
      <c r="G134" s="4">
        <v>1998</v>
      </c>
      <c r="H134" s="5"/>
    </row>
    <row r="135" spans="1:8" x14ac:dyDescent="0.2">
      <c r="A135" s="3" t="s">
        <v>7</v>
      </c>
      <c r="B135" s="4">
        <v>3</v>
      </c>
      <c r="C135" s="4">
        <v>224</v>
      </c>
      <c r="D135" s="4">
        <v>10870.73978</v>
      </c>
      <c r="E135" s="4">
        <v>2237.6525299999998</v>
      </c>
      <c r="F135" s="4">
        <v>0</v>
      </c>
      <c r="G135" s="4">
        <v>224</v>
      </c>
      <c r="H135" s="5"/>
    </row>
    <row r="136" spans="1:8" x14ac:dyDescent="0.2">
      <c r="A136" s="3" t="s">
        <v>152</v>
      </c>
      <c r="B136" s="4">
        <v>3</v>
      </c>
      <c r="C136" s="4">
        <v>25</v>
      </c>
      <c r="D136" s="4">
        <v>553</v>
      </c>
      <c r="E136" s="4">
        <v>113</v>
      </c>
      <c r="F136" s="4">
        <v>10</v>
      </c>
      <c r="G136" s="4">
        <v>6273</v>
      </c>
      <c r="H136" s="5"/>
    </row>
    <row r="137" spans="1:8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5"/>
    </row>
    <row r="138" spans="1:8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5"/>
    </row>
    <row r="139" spans="1:8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8" x14ac:dyDescent="0.2">
      <c r="A140" s="6" t="s">
        <v>39</v>
      </c>
      <c r="B140" s="7">
        <v>688230</v>
      </c>
      <c r="C140" s="7">
        <v>8368310</v>
      </c>
      <c r="D140" s="7">
        <v>1944745577.1906598</v>
      </c>
      <c r="E140" s="7">
        <v>400803033.89949995</v>
      </c>
      <c r="F140" s="7">
        <v>1904313</v>
      </c>
      <c r="G140" s="7">
        <v>48490557</v>
      </c>
      <c r="H140" s="5"/>
    </row>
    <row r="141" spans="1:8" x14ac:dyDescent="0.2">
      <c r="A141" s="3" t="s">
        <v>40</v>
      </c>
      <c r="B141" s="4">
        <v>4608</v>
      </c>
      <c r="C141" s="4">
        <v>16867</v>
      </c>
      <c r="D141" s="4">
        <v>9287064</v>
      </c>
      <c r="E141" s="4">
        <v>1909067</v>
      </c>
      <c r="F141" s="4">
        <v>4981</v>
      </c>
      <c r="G141" s="4">
        <v>146075</v>
      </c>
      <c r="H141" s="5"/>
    </row>
    <row r="142" spans="1:8" x14ac:dyDescent="0.2">
      <c r="A142" s="6" t="s">
        <v>41</v>
      </c>
      <c r="B142" s="7">
        <v>4608</v>
      </c>
      <c r="C142" s="7">
        <v>16867</v>
      </c>
      <c r="D142" s="7">
        <v>9287064</v>
      </c>
      <c r="E142" s="7">
        <v>1909067</v>
      </c>
      <c r="F142" s="7">
        <v>4981</v>
      </c>
      <c r="G142" s="7">
        <v>146075</v>
      </c>
      <c r="H142" s="5"/>
    </row>
    <row r="143" spans="1:8" x14ac:dyDescent="0.2">
      <c r="A143" s="3" t="s">
        <v>42</v>
      </c>
      <c r="B143" s="4">
        <v>30405</v>
      </c>
      <c r="C143" s="4">
        <v>50600</v>
      </c>
      <c r="D143" s="4">
        <v>4262258</v>
      </c>
      <c r="E143" s="4">
        <v>880813</v>
      </c>
      <c r="F143" s="4">
        <v>17554</v>
      </c>
      <c r="G143" s="4">
        <v>332605</v>
      </c>
      <c r="H143" s="5"/>
    </row>
    <row r="144" spans="1:8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5"/>
    </row>
    <row r="145" spans="1:11" x14ac:dyDescent="0.2">
      <c r="A145" s="3" t="s">
        <v>43</v>
      </c>
      <c r="B145" s="1">
        <v>236</v>
      </c>
      <c r="C145" s="4">
        <v>9337</v>
      </c>
      <c r="D145" s="4">
        <v>20963</v>
      </c>
      <c r="E145" s="4">
        <v>4357</v>
      </c>
      <c r="F145" s="4">
        <v>29725</v>
      </c>
      <c r="G145" s="4">
        <v>87251</v>
      </c>
      <c r="H145" s="5"/>
    </row>
    <row r="146" spans="1:11" x14ac:dyDescent="0.2">
      <c r="A146" s="3" t="s">
        <v>44</v>
      </c>
      <c r="B146" s="4">
        <v>10</v>
      </c>
      <c r="C146" s="4">
        <v>547</v>
      </c>
      <c r="D146" s="4">
        <v>44362</v>
      </c>
      <c r="E146" s="4">
        <v>9270</v>
      </c>
      <c r="F146" s="4">
        <v>0</v>
      </c>
      <c r="G146" s="4">
        <v>1287</v>
      </c>
      <c r="H146" s="5"/>
    </row>
    <row r="147" spans="1:11" x14ac:dyDescent="0.2">
      <c r="A147" s="3" t="s">
        <v>45</v>
      </c>
      <c r="B147" s="4">
        <v>214</v>
      </c>
      <c r="C147" s="4">
        <v>6614</v>
      </c>
      <c r="D147" s="4">
        <v>13651</v>
      </c>
      <c r="E147" s="4">
        <v>2820</v>
      </c>
      <c r="F147" s="4">
        <v>20550</v>
      </c>
      <c r="G147" s="4">
        <v>67960</v>
      </c>
      <c r="H147" s="5"/>
    </row>
    <row r="148" spans="1:11" x14ac:dyDescent="0.2">
      <c r="A148" s="3" t="s">
        <v>99</v>
      </c>
      <c r="B148" s="4">
        <v>6</v>
      </c>
      <c r="C148" s="4">
        <v>115</v>
      </c>
      <c r="D148" s="4">
        <v>10578</v>
      </c>
      <c r="E148" s="4">
        <v>2210</v>
      </c>
      <c r="F148" s="4">
        <v>0</v>
      </c>
      <c r="G148" s="4">
        <v>15423</v>
      </c>
      <c r="H148" s="5"/>
    </row>
    <row r="149" spans="1:11" x14ac:dyDescent="0.2">
      <c r="A149" s="3" t="s">
        <v>102</v>
      </c>
      <c r="B149" s="4">
        <v>6573</v>
      </c>
      <c r="C149" s="4">
        <v>9996</v>
      </c>
      <c r="D149" s="4">
        <v>1007566</v>
      </c>
      <c r="E149" s="4">
        <v>207931</v>
      </c>
      <c r="F149" s="4">
        <v>9277</v>
      </c>
      <c r="G149" s="4">
        <v>70173</v>
      </c>
      <c r="H149" s="5"/>
    </row>
    <row r="150" spans="1:11" x14ac:dyDescent="0.2">
      <c r="A150" s="3" t="s">
        <v>7</v>
      </c>
      <c r="B150" s="4">
        <v>3</v>
      </c>
      <c r="C150" s="4">
        <v>6</v>
      </c>
      <c r="D150" s="4">
        <v>564.21821</v>
      </c>
      <c r="E150" s="4">
        <v>117.405</v>
      </c>
      <c r="F150" s="4">
        <v>0</v>
      </c>
      <c r="G150" s="4">
        <v>142</v>
      </c>
      <c r="H150" s="5"/>
      <c r="I150" s="4"/>
    </row>
    <row r="151" spans="1:11" x14ac:dyDescent="0.2">
      <c r="A151" s="3" t="s">
        <v>46</v>
      </c>
      <c r="B151" s="4">
        <v>7</v>
      </c>
      <c r="C151" s="4">
        <v>275</v>
      </c>
      <c r="D151" s="4">
        <v>803</v>
      </c>
      <c r="E151" s="4">
        <v>165</v>
      </c>
      <c r="F151" s="4">
        <v>287</v>
      </c>
      <c r="G151" s="4">
        <v>702</v>
      </c>
      <c r="H151" s="5"/>
    </row>
    <row r="152" spans="1:11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10</v>
      </c>
      <c r="H152" s="5"/>
    </row>
    <row r="153" spans="1:11" x14ac:dyDescent="0.2">
      <c r="A153" s="3" t="s">
        <v>47</v>
      </c>
      <c r="B153" s="4">
        <v>15</v>
      </c>
      <c r="C153" s="4">
        <v>575</v>
      </c>
      <c r="D153" s="4">
        <v>2494</v>
      </c>
      <c r="E153" s="4">
        <v>513</v>
      </c>
      <c r="F153" s="4">
        <v>113</v>
      </c>
      <c r="G153" s="4">
        <v>1108</v>
      </c>
      <c r="H153" s="5"/>
    </row>
    <row r="154" spans="1:11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v>0</v>
      </c>
      <c r="H154" s="5"/>
    </row>
    <row r="155" spans="1:11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5"/>
    </row>
    <row r="156" spans="1:11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11" s="10" customFormat="1" x14ac:dyDescent="0.2">
      <c r="A157" s="3" t="s">
        <v>48</v>
      </c>
      <c r="B157" s="4">
        <v>241171</v>
      </c>
      <c r="C157" s="4">
        <v>414303</v>
      </c>
      <c r="D157" s="4">
        <v>11059751</v>
      </c>
      <c r="E157" s="4">
        <v>2292596</v>
      </c>
      <c r="F157" s="4">
        <v>108019</v>
      </c>
      <c r="G157" s="4">
        <v>1810479</v>
      </c>
      <c r="H157" s="5"/>
      <c r="I157" s="1"/>
      <c r="J157" s="1"/>
      <c r="K157" s="1"/>
    </row>
    <row r="158" spans="1:11" x14ac:dyDescent="0.2">
      <c r="A158" s="8" t="s">
        <v>109</v>
      </c>
      <c r="B158" s="4">
        <v>72</v>
      </c>
      <c r="C158" s="4">
        <v>284</v>
      </c>
      <c r="D158" s="4">
        <v>8072.3204999999998</v>
      </c>
      <c r="E158" s="4">
        <v>1690.5838000000001</v>
      </c>
      <c r="F158" s="4">
        <v>0</v>
      </c>
      <c r="G158" s="4">
        <v>284</v>
      </c>
      <c r="H158" s="5"/>
      <c r="I158" s="10"/>
      <c r="J158" s="10"/>
    </row>
    <row r="159" spans="1:11" x14ac:dyDescent="0.2">
      <c r="A159" s="3" t="s">
        <v>49</v>
      </c>
      <c r="B159" s="4">
        <v>353</v>
      </c>
      <c r="C159" s="4">
        <v>62739</v>
      </c>
      <c r="D159" s="4">
        <v>37789</v>
      </c>
      <c r="E159" s="4">
        <v>7853</v>
      </c>
      <c r="F159" s="4">
        <v>104530</v>
      </c>
      <c r="G159" s="4">
        <v>274185</v>
      </c>
      <c r="H159" s="5"/>
    </row>
    <row r="160" spans="1:11" x14ac:dyDescent="0.2">
      <c r="A160" s="3" t="s">
        <v>44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4">
        <v>14</v>
      </c>
      <c r="H160" s="5"/>
    </row>
    <row r="161" spans="1:8" x14ac:dyDescent="0.2">
      <c r="A161" s="3" t="s">
        <v>50</v>
      </c>
      <c r="B161" s="13">
        <v>334</v>
      </c>
      <c r="C161" s="13">
        <v>31466</v>
      </c>
      <c r="D161" s="13">
        <v>56710</v>
      </c>
      <c r="E161" s="13">
        <v>11702</v>
      </c>
      <c r="F161" s="12">
        <v>60246</v>
      </c>
      <c r="G161" s="4">
        <v>184709</v>
      </c>
      <c r="H161" s="5"/>
    </row>
    <row r="162" spans="1:8" x14ac:dyDescent="0.2">
      <c r="A162" s="3" t="s">
        <v>108</v>
      </c>
      <c r="B162" s="4">
        <v>19</v>
      </c>
      <c r="C162" s="4">
        <v>801</v>
      </c>
      <c r="D162" s="4">
        <v>28638</v>
      </c>
      <c r="E162" s="4">
        <v>5882</v>
      </c>
      <c r="F162" s="4">
        <v>0</v>
      </c>
      <c r="G162" s="4">
        <v>66299</v>
      </c>
      <c r="H162" s="5"/>
    </row>
    <row r="163" spans="1:8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5"/>
    </row>
    <row r="164" spans="1:8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5"/>
    </row>
    <row r="165" spans="1:8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5"/>
    </row>
    <row r="166" spans="1:8" x14ac:dyDescent="0.2">
      <c r="A166" s="3" t="s">
        <v>52</v>
      </c>
      <c r="B166" s="4">
        <v>5888</v>
      </c>
      <c r="C166" s="4">
        <v>27345</v>
      </c>
      <c r="D166" s="4">
        <v>1780300</v>
      </c>
      <c r="E166" s="4">
        <v>367420</v>
      </c>
      <c r="F166" s="4">
        <v>4779</v>
      </c>
      <c r="G166" s="4">
        <v>104648</v>
      </c>
      <c r="H166" s="5"/>
    </row>
    <row r="167" spans="1:8" x14ac:dyDescent="0.2">
      <c r="A167" s="3" t="s">
        <v>49</v>
      </c>
      <c r="B167" s="4">
        <v>75</v>
      </c>
      <c r="C167" s="4">
        <v>2813</v>
      </c>
      <c r="D167" s="4">
        <v>7076</v>
      </c>
      <c r="E167" s="4">
        <v>1459</v>
      </c>
      <c r="F167" s="4">
        <v>3466</v>
      </c>
      <c r="G167" s="4">
        <v>6891</v>
      </c>
      <c r="H167" s="5"/>
    </row>
    <row r="168" spans="1:8" x14ac:dyDescent="0.2">
      <c r="A168" s="3" t="s">
        <v>44</v>
      </c>
      <c r="B168" s="4">
        <v>46</v>
      </c>
      <c r="C168" s="4">
        <v>213</v>
      </c>
      <c r="D168" s="4">
        <v>14418</v>
      </c>
      <c r="E168" s="4">
        <v>3016</v>
      </c>
      <c r="F168" s="4">
        <v>0</v>
      </c>
      <c r="G168" s="4">
        <v>318</v>
      </c>
      <c r="H168" s="5"/>
    </row>
    <row r="169" spans="1:8" x14ac:dyDescent="0.2">
      <c r="A169" s="3" t="s">
        <v>50</v>
      </c>
      <c r="B169" s="4">
        <v>169</v>
      </c>
      <c r="C169" s="4">
        <v>4253</v>
      </c>
      <c r="D169" s="4">
        <v>7885</v>
      </c>
      <c r="E169" s="4">
        <v>1626</v>
      </c>
      <c r="F169" s="4">
        <v>6747</v>
      </c>
      <c r="G169" s="4">
        <v>13350</v>
      </c>
      <c r="H169" s="5"/>
    </row>
    <row r="170" spans="1:8" x14ac:dyDescent="0.2">
      <c r="A170" s="3" t="s">
        <v>99</v>
      </c>
      <c r="B170" s="4">
        <v>2</v>
      </c>
      <c r="C170" s="4">
        <v>76</v>
      </c>
      <c r="D170" s="4">
        <v>5306</v>
      </c>
      <c r="E170" s="4">
        <v>1060</v>
      </c>
      <c r="F170" s="4">
        <v>0</v>
      </c>
      <c r="G170" s="4">
        <v>1089</v>
      </c>
      <c r="H170" s="5"/>
    </row>
    <row r="171" spans="1:8" x14ac:dyDescent="0.2">
      <c r="A171" s="3" t="s">
        <v>202</v>
      </c>
      <c r="B171" s="4">
        <v>1</v>
      </c>
      <c r="C171" s="4">
        <v>2</v>
      </c>
      <c r="D171" s="4">
        <v>147</v>
      </c>
      <c r="E171" s="4">
        <v>30</v>
      </c>
      <c r="F171" s="4">
        <v>2</v>
      </c>
      <c r="G171" s="4">
        <v>277</v>
      </c>
      <c r="H171" s="5"/>
    </row>
    <row r="172" spans="1:8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5"/>
    </row>
    <row r="173" spans="1:8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5"/>
    </row>
    <row r="175" spans="1:8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5"/>
    </row>
    <row r="176" spans="1:8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/>
    </row>
    <row r="177" spans="1:8" x14ac:dyDescent="0.2">
      <c r="A177" s="3" t="s">
        <v>53</v>
      </c>
      <c r="B177" s="4">
        <v>297</v>
      </c>
      <c r="C177" s="4">
        <v>2402</v>
      </c>
      <c r="D177" s="4">
        <v>187337</v>
      </c>
      <c r="E177" s="4">
        <v>38710</v>
      </c>
      <c r="F177" s="4">
        <v>3766</v>
      </c>
      <c r="G177" s="4">
        <v>18424</v>
      </c>
      <c r="H177" s="4"/>
    </row>
    <row r="178" spans="1:8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/>
    </row>
    <row r="179" spans="1:8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/>
    </row>
    <row r="180" spans="1:8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/>
    </row>
    <row r="181" spans="1:8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/>
    </row>
    <row r="182" spans="1:8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/>
    </row>
    <row r="183" spans="1:8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/>
    </row>
    <row r="184" spans="1:8" x14ac:dyDescent="0.2">
      <c r="A184" s="1" t="s">
        <v>55</v>
      </c>
      <c r="B184" s="1">
        <v>219</v>
      </c>
      <c r="C184" s="1">
        <v>414</v>
      </c>
      <c r="D184" s="1">
        <v>30689</v>
      </c>
      <c r="E184" s="1">
        <v>6353</v>
      </c>
      <c r="F184" s="1">
        <v>0</v>
      </c>
      <c r="G184" s="4">
        <v>5630</v>
      </c>
      <c r="H184" s="5"/>
    </row>
    <row r="185" spans="1:8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v>0</v>
      </c>
      <c r="H185" s="5"/>
    </row>
    <row r="186" spans="1:8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v>0</v>
      </c>
      <c r="H186" s="5"/>
    </row>
    <row r="187" spans="1:8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v>0</v>
      </c>
      <c r="H187" s="5"/>
    </row>
    <row r="188" spans="1:8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v>0</v>
      </c>
      <c r="H188" s="5"/>
    </row>
    <row r="189" spans="1:8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v>0</v>
      </c>
      <c r="H189" s="5"/>
    </row>
    <row r="190" spans="1:8" x14ac:dyDescent="0.2">
      <c r="A190" s="6" t="s">
        <v>58</v>
      </c>
      <c r="B190" s="7">
        <v>286115</v>
      </c>
      <c r="C190" s="7">
        <v>625176</v>
      </c>
      <c r="D190" s="7">
        <v>18587357.538709998</v>
      </c>
      <c r="E190" s="7">
        <v>3847593.9888000004</v>
      </c>
      <c r="F190" s="7">
        <v>369061</v>
      </c>
      <c r="G190" s="7">
        <v>3063258</v>
      </c>
      <c r="H190" s="5"/>
    </row>
    <row r="191" spans="1:8" x14ac:dyDescent="0.2">
      <c r="A191" s="3" t="s">
        <v>212</v>
      </c>
      <c r="B191" s="12">
        <v>5236</v>
      </c>
      <c r="C191" s="12">
        <v>2732200</v>
      </c>
      <c r="D191" s="12">
        <v>41509</v>
      </c>
      <c r="E191" s="12">
        <v>8559</v>
      </c>
      <c r="F191" s="12">
        <v>1155600</v>
      </c>
      <c r="G191" s="4">
        <v>12568000</v>
      </c>
      <c r="H191" s="5"/>
    </row>
    <row r="192" spans="1:8" x14ac:dyDescent="0.2">
      <c r="A192" s="3" t="s">
        <v>130</v>
      </c>
      <c r="B192" s="12">
        <v>4109</v>
      </c>
      <c r="C192" s="12">
        <v>8144500</v>
      </c>
      <c r="D192" s="12">
        <v>119284</v>
      </c>
      <c r="E192" s="12">
        <v>24630</v>
      </c>
      <c r="F192" s="12">
        <v>1365900</v>
      </c>
      <c r="G192" s="4">
        <v>94985700</v>
      </c>
      <c r="H192" s="5"/>
    </row>
    <row r="193" spans="1:8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v>0</v>
      </c>
      <c r="H193" s="5"/>
    </row>
    <row r="194" spans="1:8" x14ac:dyDescent="0.2">
      <c r="A194" s="3" t="s">
        <v>213</v>
      </c>
      <c r="B194" s="12">
        <v>4252</v>
      </c>
      <c r="C194" s="12">
        <v>3363900</v>
      </c>
      <c r="D194" s="12">
        <v>162730</v>
      </c>
      <c r="E194" s="12">
        <v>33387</v>
      </c>
      <c r="F194" s="12">
        <v>2055900</v>
      </c>
      <c r="G194" s="4">
        <v>16380800</v>
      </c>
      <c r="H194" s="5"/>
    </row>
    <row r="195" spans="1:8" x14ac:dyDescent="0.2">
      <c r="A195" s="3" t="s">
        <v>214</v>
      </c>
      <c r="B195" s="12">
        <v>7856</v>
      </c>
      <c r="C195" s="12">
        <v>7645200</v>
      </c>
      <c r="D195" s="12">
        <v>128910</v>
      </c>
      <c r="E195" s="12">
        <v>26716</v>
      </c>
      <c r="F195" s="12">
        <v>3247500</v>
      </c>
      <c r="G195" s="4">
        <v>21524100</v>
      </c>
      <c r="H195" s="5"/>
    </row>
    <row r="196" spans="1:8" x14ac:dyDescent="0.2">
      <c r="A196" s="3" t="s">
        <v>131</v>
      </c>
      <c r="B196" s="12">
        <v>1523</v>
      </c>
      <c r="C196" s="12">
        <v>1442900</v>
      </c>
      <c r="D196" s="12">
        <v>20409</v>
      </c>
      <c r="E196" s="12">
        <v>4207</v>
      </c>
      <c r="F196" s="12">
        <v>839000</v>
      </c>
      <c r="G196" s="4">
        <v>19061300</v>
      </c>
      <c r="H196" s="5"/>
    </row>
    <row r="197" spans="1:8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5"/>
    </row>
    <row r="198" spans="1:8" x14ac:dyDescent="0.2">
      <c r="A198" s="3" t="s">
        <v>132</v>
      </c>
      <c r="B198" s="12">
        <v>540</v>
      </c>
      <c r="C198" s="12">
        <v>2204500</v>
      </c>
      <c r="D198" s="12">
        <v>10236</v>
      </c>
      <c r="E198" s="12">
        <v>2101</v>
      </c>
      <c r="F198" s="12">
        <v>223500</v>
      </c>
      <c r="G198" s="4">
        <v>12036500</v>
      </c>
      <c r="H198" s="5"/>
    </row>
    <row r="199" spans="1:8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5"/>
    </row>
    <row r="200" spans="1:8" x14ac:dyDescent="0.2">
      <c r="A200" s="3" t="s">
        <v>133</v>
      </c>
      <c r="B200" s="12">
        <v>2429</v>
      </c>
      <c r="C200" s="12">
        <v>1942200</v>
      </c>
      <c r="D200" s="12">
        <v>24643</v>
      </c>
      <c r="E200" s="12">
        <v>5112</v>
      </c>
      <c r="F200" s="12">
        <v>734200</v>
      </c>
      <c r="G200" s="4">
        <v>12969300</v>
      </c>
      <c r="H200" s="5"/>
    </row>
    <row r="201" spans="1:8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v>0</v>
      </c>
      <c r="H201" s="5"/>
    </row>
    <row r="202" spans="1:8" x14ac:dyDescent="0.2">
      <c r="A202" s="3" t="s">
        <v>215</v>
      </c>
      <c r="B202" s="12">
        <v>3651</v>
      </c>
      <c r="C202" s="12">
        <v>1750600</v>
      </c>
      <c r="D202" s="12">
        <v>22564</v>
      </c>
      <c r="E202" s="12">
        <v>4669</v>
      </c>
      <c r="F202" s="12">
        <v>766600</v>
      </c>
      <c r="G202" s="4">
        <v>6694600</v>
      </c>
      <c r="H202" s="5"/>
    </row>
    <row r="203" spans="1:8" x14ac:dyDescent="0.2">
      <c r="A203" s="3" t="s">
        <v>216</v>
      </c>
      <c r="B203" s="12">
        <v>2646</v>
      </c>
      <c r="C203" s="12">
        <v>1172500</v>
      </c>
      <c r="D203" s="12">
        <v>45273</v>
      </c>
      <c r="E203" s="12">
        <v>9304</v>
      </c>
      <c r="F203" s="12">
        <v>245500</v>
      </c>
      <c r="G203" s="4">
        <v>5207700</v>
      </c>
      <c r="H203" s="5"/>
    </row>
    <row r="204" spans="1:8" x14ac:dyDescent="0.2">
      <c r="A204" s="3" t="s">
        <v>217</v>
      </c>
      <c r="B204" s="12">
        <v>4646</v>
      </c>
      <c r="C204" s="12">
        <v>2265000</v>
      </c>
      <c r="D204" s="12">
        <v>58159</v>
      </c>
      <c r="E204" s="12">
        <v>12013</v>
      </c>
      <c r="F204" s="12">
        <v>865500</v>
      </c>
      <c r="G204" s="4">
        <v>16140310</v>
      </c>
      <c r="H204" s="5"/>
    </row>
    <row r="205" spans="1:8" x14ac:dyDescent="0.2">
      <c r="A205" s="3" t="s">
        <v>134</v>
      </c>
      <c r="B205" s="12">
        <v>9597</v>
      </c>
      <c r="C205" s="12">
        <v>1263900</v>
      </c>
      <c r="D205" s="12">
        <v>56588</v>
      </c>
      <c r="E205" s="12">
        <v>11690</v>
      </c>
      <c r="F205" s="12">
        <v>427100</v>
      </c>
      <c r="G205" s="4">
        <v>7022200</v>
      </c>
      <c r="H205" s="5"/>
    </row>
    <row r="206" spans="1:8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5"/>
    </row>
    <row r="207" spans="1:8" x14ac:dyDescent="0.2">
      <c r="A207" s="3" t="s">
        <v>218</v>
      </c>
      <c r="B207" s="4">
        <v>3325</v>
      </c>
      <c r="C207" s="4">
        <v>1536100</v>
      </c>
      <c r="D207" s="4">
        <v>14611</v>
      </c>
      <c r="E207" s="4">
        <v>3008</v>
      </c>
      <c r="F207" s="4">
        <v>1285000</v>
      </c>
      <c r="G207" s="4">
        <v>3819900</v>
      </c>
      <c r="H207" s="5"/>
    </row>
    <row r="208" spans="1:8" x14ac:dyDescent="0.2">
      <c r="A208" s="3" t="s">
        <v>219</v>
      </c>
      <c r="B208" s="4">
        <v>6472</v>
      </c>
      <c r="C208" s="4">
        <v>5370600</v>
      </c>
      <c r="D208" s="4">
        <v>152394</v>
      </c>
      <c r="E208" s="4">
        <v>31418</v>
      </c>
      <c r="F208" s="4">
        <v>2496900</v>
      </c>
      <c r="G208" s="4">
        <v>17131500</v>
      </c>
      <c r="H208" s="5"/>
    </row>
    <row r="209" spans="1:11" x14ac:dyDescent="0.2">
      <c r="A209" s="3" t="s">
        <v>220</v>
      </c>
      <c r="B209" s="4">
        <v>7164</v>
      </c>
      <c r="C209" s="4">
        <v>3417200</v>
      </c>
      <c r="D209" s="4">
        <v>60603</v>
      </c>
      <c r="E209" s="4">
        <v>12476</v>
      </c>
      <c r="F209" s="4">
        <v>1657700</v>
      </c>
      <c r="G209" s="4">
        <v>18241600</v>
      </c>
      <c r="H209" s="5"/>
    </row>
    <row r="210" spans="1:11" x14ac:dyDescent="0.2">
      <c r="A210" s="3" t="s">
        <v>221</v>
      </c>
      <c r="B210" s="4">
        <v>16455</v>
      </c>
      <c r="C210" s="4">
        <v>8304400</v>
      </c>
      <c r="D210" s="4">
        <v>178677</v>
      </c>
      <c r="E210" s="4">
        <v>36953</v>
      </c>
      <c r="F210" s="4">
        <v>955800</v>
      </c>
      <c r="G210" s="4">
        <v>22658600</v>
      </c>
      <c r="H210" s="5"/>
    </row>
    <row r="211" spans="1:11" x14ac:dyDescent="0.2">
      <c r="A211" s="3" t="s">
        <v>222</v>
      </c>
      <c r="B211" s="4">
        <v>219</v>
      </c>
      <c r="C211" s="4">
        <v>479200</v>
      </c>
      <c r="D211" s="4">
        <v>1851</v>
      </c>
      <c r="E211" s="4">
        <v>381</v>
      </c>
      <c r="F211" s="4">
        <v>94300</v>
      </c>
      <c r="G211" s="4">
        <v>9357200</v>
      </c>
      <c r="H211" s="5"/>
    </row>
    <row r="212" spans="1:11" x14ac:dyDescent="0.2">
      <c r="A212" s="3" t="s">
        <v>223</v>
      </c>
      <c r="B212" s="4">
        <v>6281</v>
      </c>
      <c r="C212" s="4">
        <v>2921300</v>
      </c>
      <c r="D212" s="4">
        <v>48393</v>
      </c>
      <c r="E212" s="4">
        <v>10021</v>
      </c>
      <c r="F212" s="4">
        <v>433000</v>
      </c>
      <c r="G212" s="4">
        <v>13365800</v>
      </c>
      <c r="H212" s="5"/>
    </row>
    <row r="213" spans="1:11" x14ac:dyDescent="0.2">
      <c r="A213" s="3" t="s">
        <v>190</v>
      </c>
      <c r="B213" s="12">
        <v>135</v>
      </c>
      <c r="C213" s="12">
        <v>500200</v>
      </c>
      <c r="D213" s="12">
        <v>1541</v>
      </c>
      <c r="E213" s="12">
        <v>315</v>
      </c>
      <c r="F213" s="12">
        <v>146700</v>
      </c>
      <c r="G213" s="4">
        <v>14330500</v>
      </c>
      <c r="H213" s="5"/>
    </row>
    <row r="214" spans="1:11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5"/>
    </row>
    <row r="215" spans="1:11" x14ac:dyDescent="0.2">
      <c r="A215" s="3" t="s">
        <v>135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4">
        <v>3434000</v>
      </c>
      <c r="H215" s="5"/>
    </row>
    <row r="216" spans="1:11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v>0</v>
      </c>
      <c r="H216" s="5"/>
    </row>
    <row r="217" spans="1:11" s="10" customFormat="1" x14ac:dyDescent="0.2">
      <c r="A217" s="3" t="s">
        <v>136</v>
      </c>
      <c r="B217" s="14">
        <v>19308</v>
      </c>
      <c r="C217" s="14">
        <v>25084700</v>
      </c>
      <c r="D217" s="14">
        <v>759974</v>
      </c>
      <c r="E217" s="14">
        <v>156989</v>
      </c>
      <c r="F217" s="14">
        <v>9086600</v>
      </c>
      <c r="G217" s="4">
        <v>232924200</v>
      </c>
      <c r="H217" s="5"/>
      <c r="I217" s="1"/>
      <c r="J217" s="1"/>
      <c r="K217" s="1"/>
    </row>
    <row r="218" spans="1:11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v>0</v>
      </c>
      <c r="H218" s="5"/>
      <c r="I218" s="10"/>
      <c r="J218" s="10"/>
    </row>
    <row r="219" spans="1:11" x14ac:dyDescent="0.2">
      <c r="A219" s="3" t="s">
        <v>137</v>
      </c>
      <c r="B219" s="12">
        <v>10576</v>
      </c>
      <c r="C219" s="12">
        <v>2369400</v>
      </c>
      <c r="D219" s="12">
        <v>63563</v>
      </c>
      <c r="E219" s="12">
        <v>13060</v>
      </c>
      <c r="F219" s="12">
        <v>341900</v>
      </c>
      <c r="G219" s="4">
        <v>11183600</v>
      </c>
      <c r="H219" s="5"/>
    </row>
    <row r="220" spans="1:11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5"/>
    </row>
    <row r="221" spans="1:11" x14ac:dyDescent="0.2">
      <c r="A221" s="3" t="s">
        <v>224</v>
      </c>
      <c r="B221" s="4">
        <v>4293</v>
      </c>
      <c r="C221" s="4">
        <v>2142600</v>
      </c>
      <c r="D221" s="4">
        <v>144450</v>
      </c>
      <c r="E221" s="4">
        <v>29780</v>
      </c>
      <c r="F221" s="4">
        <v>473200</v>
      </c>
      <c r="G221" s="4">
        <v>9364000</v>
      </c>
      <c r="H221" s="5"/>
    </row>
    <row r="222" spans="1:11" x14ac:dyDescent="0.2">
      <c r="A222" s="3" t="s">
        <v>225</v>
      </c>
      <c r="B222" s="4">
        <v>1924</v>
      </c>
      <c r="C222" s="4">
        <v>904400</v>
      </c>
      <c r="D222" s="4">
        <v>42268</v>
      </c>
      <c r="E222" s="4">
        <v>8677</v>
      </c>
      <c r="F222" s="4">
        <v>120100</v>
      </c>
      <c r="G222" s="4">
        <v>9747200</v>
      </c>
      <c r="H222" s="5"/>
    </row>
    <row r="223" spans="1:11" x14ac:dyDescent="0.2">
      <c r="A223" s="3" t="s">
        <v>138</v>
      </c>
      <c r="B223" s="12">
        <v>1054</v>
      </c>
      <c r="C223" s="12">
        <v>1401700</v>
      </c>
      <c r="D223" s="12">
        <v>10318</v>
      </c>
      <c r="E223" s="12">
        <v>2132</v>
      </c>
      <c r="F223" s="12">
        <v>485500</v>
      </c>
      <c r="G223" s="4">
        <v>38940300</v>
      </c>
      <c r="H223" s="5"/>
    </row>
    <row r="224" spans="1:11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5"/>
    </row>
    <row r="225" spans="1:8" x14ac:dyDescent="0.2">
      <c r="A225" s="3" t="s">
        <v>139</v>
      </c>
      <c r="B225" s="12">
        <v>43313</v>
      </c>
      <c r="C225" s="12">
        <v>12955100</v>
      </c>
      <c r="D225" s="12">
        <v>885108</v>
      </c>
      <c r="E225" s="12">
        <v>182129</v>
      </c>
      <c r="F225" s="12">
        <v>4294600</v>
      </c>
      <c r="G225" s="4">
        <v>95324200</v>
      </c>
      <c r="H225" s="5"/>
    </row>
    <row r="226" spans="1:8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5"/>
    </row>
    <row r="227" spans="1:8" x14ac:dyDescent="0.2">
      <c r="A227" s="3" t="s">
        <v>200</v>
      </c>
      <c r="B227" s="12">
        <v>914</v>
      </c>
      <c r="C227" s="12">
        <v>2431500</v>
      </c>
      <c r="D227" s="12">
        <v>5890</v>
      </c>
      <c r="E227" s="12">
        <v>1215</v>
      </c>
      <c r="F227" s="12">
        <v>1118600</v>
      </c>
      <c r="G227" s="4">
        <v>46132100</v>
      </c>
      <c r="H227" s="5"/>
    </row>
    <row r="228" spans="1:8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v>0</v>
      </c>
      <c r="H228" s="5"/>
    </row>
    <row r="229" spans="1:8" x14ac:dyDescent="0.2">
      <c r="A229" s="3" t="s">
        <v>226</v>
      </c>
      <c r="B229" s="12">
        <v>344</v>
      </c>
      <c r="C229" s="12">
        <v>146000</v>
      </c>
      <c r="D229" s="12">
        <v>5531</v>
      </c>
      <c r="E229" s="12">
        <v>1122</v>
      </c>
      <c r="F229" s="12">
        <v>226600</v>
      </c>
      <c r="G229" s="4">
        <v>2870500</v>
      </c>
      <c r="H229" s="5"/>
    </row>
    <row r="230" spans="1:8" x14ac:dyDescent="0.2">
      <c r="A230" s="15" t="s">
        <v>126</v>
      </c>
      <c r="B230" s="16">
        <v>163026</v>
      </c>
      <c r="C230" s="16">
        <v>101159600</v>
      </c>
      <c r="D230" s="16">
        <v>3023968</v>
      </c>
      <c r="E230" s="16">
        <v>598875</v>
      </c>
      <c r="F230" s="16">
        <v>33987200</v>
      </c>
      <c r="G230" s="16">
        <v>760847710</v>
      </c>
      <c r="H230" s="5"/>
    </row>
    <row r="231" spans="1:8" ht="13.5" thickBot="1" x14ac:dyDescent="0.25">
      <c r="A231" s="15" t="s">
        <v>59</v>
      </c>
      <c r="B231" s="16">
        <v>6066404</v>
      </c>
      <c r="C231" s="16">
        <v>248998231</v>
      </c>
      <c r="D231" s="16">
        <v>10844447141.387209</v>
      </c>
      <c r="E231" s="16">
        <v>2235402673.3125296</v>
      </c>
      <c r="F231" s="16">
        <v>145077385</v>
      </c>
      <c r="G231" s="16">
        <v>1497902241</v>
      </c>
      <c r="H231" s="5"/>
    </row>
    <row r="232" spans="1:8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8" x14ac:dyDescent="0.2">
      <c r="A233" s="3" t="s">
        <v>115</v>
      </c>
      <c r="B233" s="1">
        <v>468</v>
      </c>
      <c r="C233" s="13">
        <v>8037.0799324</v>
      </c>
      <c r="D233" s="4">
        <v>401853.99661999999</v>
      </c>
      <c r="E233" s="13">
        <v>83386.038475265595</v>
      </c>
      <c r="F233" s="17">
        <v>397906</v>
      </c>
      <c r="G233" s="4">
        <v>20040962</v>
      </c>
    </row>
    <row r="234" spans="1:8" x14ac:dyDescent="0.2">
      <c r="A234" s="3" t="s">
        <v>119</v>
      </c>
      <c r="B234" s="1">
        <v>9</v>
      </c>
      <c r="C234" s="1">
        <v>86317.078559600006</v>
      </c>
      <c r="D234" s="1">
        <v>4315853.9279800002</v>
      </c>
      <c r="E234" s="1">
        <v>895554.01892015198</v>
      </c>
      <c r="F234" s="17">
        <v>241019</v>
      </c>
      <c r="G234" s="4">
        <v>11734899</v>
      </c>
    </row>
    <row r="235" spans="1:8" x14ac:dyDescent="0.2">
      <c r="A235" s="3" t="s">
        <v>61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8" x14ac:dyDescent="0.2">
      <c r="A236" s="3" t="s">
        <v>62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8" x14ac:dyDescent="0.2">
      <c r="A237" s="3" t="s">
        <v>118</v>
      </c>
      <c r="B237" s="1">
        <v>0</v>
      </c>
      <c r="C237" s="1">
        <v>0</v>
      </c>
      <c r="D237" s="1">
        <v>0</v>
      </c>
      <c r="E237" s="1">
        <v>0</v>
      </c>
      <c r="F237" s="17">
        <v>4113</v>
      </c>
      <c r="G237" s="4">
        <v>610051</v>
      </c>
    </row>
    <row r="238" spans="1:8" x14ac:dyDescent="0.2">
      <c r="A238" s="3" t="s">
        <v>63</v>
      </c>
      <c r="B238" s="1">
        <v>0</v>
      </c>
      <c r="C238" s="1">
        <v>0</v>
      </c>
      <c r="D238" s="1">
        <v>0</v>
      </c>
      <c r="E238" s="1">
        <v>0</v>
      </c>
      <c r="F238" s="17">
        <v>91519</v>
      </c>
      <c r="G238" s="4">
        <v>5451055</v>
      </c>
    </row>
    <row r="239" spans="1:8" x14ac:dyDescent="0.2">
      <c r="A239" s="3" t="s">
        <v>64</v>
      </c>
      <c r="B239" s="1">
        <v>1</v>
      </c>
      <c r="C239" s="1">
        <v>8964.1340020000007</v>
      </c>
      <c r="D239" s="1">
        <v>448206.70010000002</v>
      </c>
      <c r="E239" s="1">
        <v>93004.378340803407</v>
      </c>
      <c r="F239" s="17">
        <v>111212</v>
      </c>
      <c r="G239" s="4">
        <v>17645141</v>
      </c>
    </row>
    <row r="240" spans="1:8" x14ac:dyDescent="0.2">
      <c r="A240" s="3" t="s">
        <v>198</v>
      </c>
      <c r="B240" s="1">
        <v>0</v>
      </c>
      <c r="C240" s="1">
        <v>0</v>
      </c>
      <c r="D240" s="1">
        <v>0</v>
      </c>
      <c r="E240" s="1">
        <v>0</v>
      </c>
      <c r="F240" s="1">
        <v>15012</v>
      </c>
      <c r="G240" s="4">
        <v>70032</v>
      </c>
    </row>
    <row r="241" spans="1:7" x14ac:dyDescent="0.2">
      <c r="A241" s="3" t="s">
        <v>120</v>
      </c>
      <c r="B241" s="1">
        <v>3</v>
      </c>
      <c r="C241" s="13">
        <v>455090.92599999998</v>
      </c>
      <c r="D241" s="4">
        <v>22754546.300000001</v>
      </c>
      <c r="E241" s="13">
        <v>4721643.9035524502</v>
      </c>
      <c r="F241" s="17">
        <v>756491</v>
      </c>
      <c r="G241" s="4">
        <v>46303277</v>
      </c>
    </row>
    <row r="242" spans="1:7" x14ac:dyDescent="0.2">
      <c r="A242" s="3" t="s">
        <v>116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</row>
    <row r="243" spans="1:7" x14ac:dyDescent="0.2">
      <c r="A243" s="3" t="s">
        <v>65</v>
      </c>
      <c r="B243" s="1">
        <v>1</v>
      </c>
      <c r="C243" s="1">
        <v>8964.1340020000007</v>
      </c>
      <c r="D243" s="1">
        <v>448206.70010000002</v>
      </c>
      <c r="E243" s="1">
        <v>93004.378340803407</v>
      </c>
      <c r="F243" s="17">
        <v>5347</v>
      </c>
      <c r="G243" s="4">
        <v>34470</v>
      </c>
    </row>
    <row r="244" spans="1:7" x14ac:dyDescent="0.2">
      <c r="A244" s="3" t="s">
        <v>123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4">
        <v>0</v>
      </c>
    </row>
    <row r="245" spans="1:7" x14ac:dyDescent="0.2">
      <c r="A245" s="3" t="s">
        <v>101</v>
      </c>
      <c r="B245" s="1">
        <v>0</v>
      </c>
      <c r="C245" s="1">
        <v>0</v>
      </c>
      <c r="D245" s="1">
        <v>0</v>
      </c>
      <c r="E245" s="1">
        <v>0</v>
      </c>
      <c r="F245" s="1">
        <v>508</v>
      </c>
      <c r="G245" s="4">
        <v>10840</v>
      </c>
    </row>
    <row r="246" spans="1:7" x14ac:dyDescent="0.2">
      <c r="A246" s="3" t="s">
        <v>122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</row>
    <row r="247" spans="1:7" x14ac:dyDescent="0.2">
      <c r="A247" s="3" t="s">
        <v>121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</row>
    <row r="248" spans="1:7" x14ac:dyDescent="0.2">
      <c r="A248" s="3" t="s">
        <v>117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</row>
    <row r="249" spans="1:7" x14ac:dyDescent="0.2">
      <c r="A249" s="15" t="s">
        <v>66</v>
      </c>
      <c r="B249" s="16">
        <v>482</v>
      </c>
      <c r="C249" s="16">
        <v>567373.35249600001</v>
      </c>
      <c r="D249" s="16">
        <v>28368667.6248</v>
      </c>
      <c r="E249" s="16">
        <v>5886592.7176294746</v>
      </c>
      <c r="F249" s="16">
        <v>1623127</v>
      </c>
      <c r="G249" s="16">
        <v>101900727</v>
      </c>
    </row>
    <row r="250" spans="1:7" x14ac:dyDescent="0.2">
      <c r="A250" s="3" t="s">
        <v>67</v>
      </c>
      <c r="B250" s="18">
        <v>352</v>
      </c>
      <c r="C250" s="24">
        <v>1297.9931488</v>
      </c>
      <c r="D250" s="25">
        <v>312764.429134848</v>
      </c>
      <c r="E250" s="24">
        <v>64899.657440000003</v>
      </c>
      <c r="F250" s="26">
        <v>11806</v>
      </c>
      <c r="G250" s="26">
        <v>859663</v>
      </c>
    </row>
    <row r="251" spans="1:7" x14ac:dyDescent="0.2">
      <c r="A251" s="3" t="s">
        <v>68</v>
      </c>
      <c r="B251" s="1">
        <v>38</v>
      </c>
      <c r="C251" s="24">
        <v>305.270512</v>
      </c>
      <c r="D251" s="25">
        <v>73557.982571519999</v>
      </c>
      <c r="E251" s="24">
        <v>15263.525600000001</v>
      </c>
      <c r="F251" s="26">
        <v>4151</v>
      </c>
      <c r="G251" s="26">
        <v>260306</v>
      </c>
    </row>
    <row r="252" spans="1:7" x14ac:dyDescent="0.2">
      <c r="A252" s="3" t="s">
        <v>69</v>
      </c>
      <c r="B252" s="1">
        <v>31</v>
      </c>
      <c r="C252" s="24">
        <v>1833</v>
      </c>
      <c r="D252" s="25">
        <v>228692.14213019199</v>
      </c>
      <c r="E252" s="24">
        <v>47454.378762075001</v>
      </c>
      <c r="F252" s="26">
        <v>10358</v>
      </c>
      <c r="G252" s="26">
        <v>5118920</v>
      </c>
    </row>
    <row r="253" spans="1:7" x14ac:dyDescent="0.2">
      <c r="A253" s="3" t="s">
        <v>70</v>
      </c>
      <c r="B253" s="1">
        <v>28</v>
      </c>
      <c r="C253" s="24">
        <v>578</v>
      </c>
      <c r="D253" s="25">
        <v>63381.033990000004</v>
      </c>
      <c r="E253" s="24">
        <v>13151.774981324699</v>
      </c>
      <c r="F253" s="17">
        <v>2164</v>
      </c>
      <c r="G253" s="26">
        <v>1512881</v>
      </c>
    </row>
    <row r="254" spans="1:7" x14ac:dyDescent="0.2">
      <c r="A254" s="3" t="s">
        <v>71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26">
        <v>6</v>
      </c>
    </row>
    <row r="255" spans="1:7" x14ac:dyDescent="0.2">
      <c r="A255" s="3" t="s">
        <v>72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26">
        <v>0</v>
      </c>
    </row>
    <row r="256" spans="1:7" x14ac:dyDescent="0.2">
      <c r="A256" s="3" t="s">
        <v>73</v>
      </c>
      <c r="B256" s="1">
        <v>2979</v>
      </c>
      <c r="C256" s="24">
        <v>20791796</v>
      </c>
      <c r="D256" s="25">
        <v>2502288.932176</v>
      </c>
      <c r="E256" s="24">
        <v>519233.26115869801</v>
      </c>
      <c r="F256" s="17">
        <v>1993596</v>
      </c>
      <c r="G256" s="26">
        <v>58471706</v>
      </c>
    </row>
    <row r="257" spans="1:8" x14ac:dyDescent="0.2">
      <c r="A257" s="3" t="s">
        <v>74</v>
      </c>
      <c r="B257" s="1">
        <v>6602</v>
      </c>
      <c r="C257" s="24">
        <v>28533704</v>
      </c>
      <c r="D257" s="25">
        <v>3140103.2011239999</v>
      </c>
      <c r="E257" s="24">
        <v>651581.83954266203</v>
      </c>
      <c r="F257" s="17">
        <v>510909</v>
      </c>
      <c r="G257" s="26">
        <v>10280797</v>
      </c>
    </row>
    <row r="258" spans="1:8" x14ac:dyDescent="0.2">
      <c r="A258" s="3" t="s">
        <v>75</v>
      </c>
      <c r="B258" s="1">
        <v>16</v>
      </c>
      <c r="C258" s="24">
        <v>983</v>
      </c>
      <c r="D258" s="25">
        <v>389229.64419000002</v>
      </c>
      <c r="E258" s="24">
        <v>80766.443432519896</v>
      </c>
      <c r="F258" s="17">
        <v>5332</v>
      </c>
      <c r="G258" s="26">
        <v>7164630</v>
      </c>
    </row>
    <row r="259" spans="1:8" x14ac:dyDescent="0.2">
      <c r="A259" s="3" t="s">
        <v>76</v>
      </c>
      <c r="B259" s="1">
        <v>0</v>
      </c>
      <c r="C259" s="1">
        <v>0</v>
      </c>
      <c r="D259" s="1">
        <v>0</v>
      </c>
      <c r="E259" s="1">
        <v>0</v>
      </c>
      <c r="F259" s="17">
        <v>1048</v>
      </c>
      <c r="G259" s="26">
        <v>1818285</v>
      </c>
    </row>
    <row r="260" spans="1:8" x14ac:dyDescent="0.2">
      <c r="A260" s="3" t="s">
        <v>124</v>
      </c>
      <c r="B260" s="1">
        <v>41272</v>
      </c>
      <c r="C260" s="24">
        <v>388651348</v>
      </c>
      <c r="D260" s="25">
        <v>9990009.32817409</v>
      </c>
      <c r="E260" s="24">
        <v>2072960.10295777</v>
      </c>
      <c r="F260" s="17">
        <v>25009073</v>
      </c>
      <c r="G260" s="26">
        <v>2700455707</v>
      </c>
    </row>
    <row r="261" spans="1:8" x14ac:dyDescent="0.2">
      <c r="A261" s="3" t="s">
        <v>125</v>
      </c>
      <c r="B261" s="1">
        <v>26938</v>
      </c>
      <c r="C261" s="24">
        <v>177357939</v>
      </c>
      <c r="D261" s="25">
        <v>3391190.43233976</v>
      </c>
      <c r="E261" s="24">
        <v>703683.27364287898</v>
      </c>
      <c r="F261" s="17">
        <v>96458294</v>
      </c>
      <c r="G261" s="26">
        <v>2871350473</v>
      </c>
    </row>
    <row r="262" spans="1:8" x14ac:dyDescent="0.2">
      <c r="A262" s="3" t="s">
        <v>211</v>
      </c>
      <c r="B262" s="1">
        <v>0</v>
      </c>
      <c r="C262" s="1">
        <v>0</v>
      </c>
      <c r="D262" s="1">
        <v>0</v>
      </c>
      <c r="E262" s="1">
        <v>0</v>
      </c>
      <c r="F262" s="1">
        <v>1064000</v>
      </c>
      <c r="G262" s="17">
        <v>3392000</v>
      </c>
    </row>
    <row r="263" spans="1:8" x14ac:dyDescent="0.2">
      <c r="A263" s="15" t="s">
        <v>77</v>
      </c>
      <c r="B263" s="16">
        <v>78256</v>
      </c>
      <c r="C263" s="16">
        <v>615339784.26366079</v>
      </c>
      <c r="D263" s="16">
        <v>20091217.125830412</v>
      </c>
      <c r="E263" s="16">
        <v>4168994.2575179287</v>
      </c>
      <c r="F263" s="16">
        <v>125070731</v>
      </c>
      <c r="G263" s="16">
        <v>5660685374</v>
      </c>
    </row>
    <row r="264" spans="1:8" x14ac:dyDescent="0.2">
      <c r="A264" s="3" t="s">
        <v>78</v>
      </c>
      <c r="B264" s="1">
        <v>71</v>
      </c>
      <c r="C264" s="24">
        <v>319.9607858</v>
      </c>
      <c r="D264" s="25">
        <v>77329.205746367996</v>
      </c>
      <c r="E264" s="24">
        <v>16046.0669294422</v>
      </c>
      <c r="F264" s="4">
        <v>1208</v>
      </c>
      <c r="G264" s="19">
        <v>43203</v>
      </c>
    </row>
    <row r="265" spans="1:8" x14ac:dyDescent="0.2">
      <c r="A265" s="3" t="s">
        <v>112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8" x14ac:dyDescent="0.2">
      <c r="A266" s="15" t="s">
        <v>114</v>
      </c>
      <c r="B266" s="20">
        <v>71</v>
      </c>
      <c r="C266" s="20">
        <v>319.9607858</v>
      </c>
      <c r="D266" s="20">
        <v>77329.205746367996</v>
      </c>
      <c r="E266" s="20">
        <v>16046.0669294422</v>
      </c>
      <c r="F266" s="20">
        <v>1208</v>
      </c>
      <c r="G266" s="20">
        <v>43203</v>
      </c>
    </row>
    <row r="267" spans="1:8" ht="13.5" thickBot="1" x14ac:dyDescent="0.25">
      <c r="A267" s="15" t="s">
        <v>79</v>
      </c>
      <c r="B267" s="20">
        <v>78809</v>
      </c>
      <c r="C267" s="20">
        <v>615907477.57694256</v>
      </c>
      <c r="D267" s="20">
        <v>48537213.956376776</v>
      </c>
      <c r="E267" s="20">
        <v>10071633.042076845</v>
      </c>
      <c r="F267" s="20">
        <v>126695066</v>
      </c>
      <c r="G267" s="20">
        <v>5762629304</v>
      </c>
    </row>
    <row r="268" spans="1:8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8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8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8" x14ac:dyDescent="0.2">
      <c r="A271" s="3" t="s">
        <v>83</v>
      </c>
      <c r="B271" s="4">
        <v>411</v>
      </c>
      <c r="C271" s="4">
        <v>1202</v>
      </c>
      <c r="D271" s="4">
        <v>3588</v>
      </c>
      <c r="E271" s="4">
        <v>739</v>
      </c>
      <c r="F271" s="4">
        <v>0</v>
      </c>
      <c r="G271" s="4">
        <v>10206</v>
      </c>
      <c r="H271" s="5"/>
    </row>
    <row r="272" spans="1:8" x14ac:dyDescent="0.2">
      <c r="A272" s="3" t="s">
        <v>84</v>
      </c>
      <c r="B272" s="4">
        <v>172</v>
      </c>
      <c r="C272" s="4">
        <v>3988</v>
      </c>
      <c r="D272" s="4">
        <v>263</v>
      </c>
      <c r="E272" s="4">
        <v>54</v>
      </c>
      <c r="F272" s="4">
        <v>0</v>
      </c>
      <c r="G272" s="4">
        <v>35614</v>
      </c>
      <c r="H272" s="5"/>
    </row>
    <row r="273" spans="1:8" x14ac:dyDescent="0.2">
      <c r="A273" s="3" t="s">
        <v>85</v>
      </c>
      <c r="B273" s="4">
        <v>91715233</v>
      </c>
      <c r="C273" s="4">
        <v>305810266</v>
      </c>
      <c r="D273" s="4">
        <v>7248600259</v>
      </c>
      <c r="E273" s="4">
        <v>1494754028</v>
      </c>
      <c r="F273" s="4">
        <v>1021736</v>
      </c>
      <c r="G273" s="4">
        <v>1868425212</v>
      </c>
      <c r="H273" s="5"/>
    </row>
    <row r="274" spans="1:8" x14ac:dyDescent="0.2">
      <c r="A274" s="3" t="s">
        <v>111</v>
      </c>
      <c r="B274" s="4">
        <v>16011</v>
      </c>
      <c r="C274" s="4">
        <v>1313134</v>
      </c>
      <c r="D274" s="4">
        <v>31146843.731400002</v>
      </c>
      <c r="E274" s="4">
        <v>6400462.9156800006</v>
      </c>
      <c r="F274" s="4">
        <v>0</v>
      </c>
      <c r="G274" s="4">
        <v>3990130</v>
      </c>
      <c r="H274" s="5"/>
    </row>
    <row r="275" spans="1:8" x14ac:dyDescent="0.2">
      <c r="A275" s="3" t="s">
        <v>179</v>
      </c>
      <c r="B275" s="4">
        <v>15216875</v>
      </c>
      <c r="C275" s="4">
        <v>56895531</v>
      </c>
      <c r="D275" s="4">
        <v>2769921083</v>
      </c>
      <c r="E275" s="4">
        <v>570527634</v>
      </c>
      <c r="F275" s="4">
        <v>1779218</v>
      </c>
      <c r="G275" s="4">
        <v>368391817</v>
      </c>
      <c r="H275" s="5"/>
    </row>
    <row r="276" spans="1:8" x14ac:dyDescent="0.2">
      <c r="A276" s="3" t="s">
        <v>148</v>
      </c>
      <c r="B276" s="4">
        <v>20</v>
      </c>
      <c r="C276" s="4">
        <v>635</v>
      </c>
      <c r="D276" s="4">
        <v>457</v>
      </c>
      <c r="E276" s="4">
        <v>93</v>
      </c>
      <c r="F276" s="4">
        <v>587</v>
      </c>
      <c r="G276" s="4">
        <v>3996</v>
      </c>
      <c r="H276" s="5"/>
    </row>
    <row r="277" spans="1:8" x14ac:dyDescent="0.2">
      <c r="A277" s="3" t="s">
        <v>44</v>
      </c>
      <c r="B277" s="4">
        <v>2</v>
      </c>
      <c r="C277" s="4">
        <v>6</v>
      </c>
      <c r="D277" s="4">
        <v>298</v>
      </c>
      <c r="E277" s="4">
        <v>59</v>
      </c>
      <c r="F277" s="4">
        <v>0</v>
      </c>
      <c r="G277" s="4">
        <v>25</v>
      </c>
      <c r="H277" s="5"/>
    </row>
    <row r="278" spans="1:8" x14ac:dyDescent="0.2">
      <c r="A278" s="3" t="s">
        <v>149</v>
      </c>
      <c r="B278" s="4">
        <v>91</v>
      </c>
      <c r="C278" s="4">
        <v>3743</v>
      </c>
      <c r="D278" s="4">
        <v>2763</v>
      </c>
      <c r="E278" s="4">
        <v>573</v>
      </c>
      <c r="F278" s="4">
        <v>2785</v>
      </c>
      <c r="G278" s="4">
        <v>6078</v>
      </c>
      <c r="H278" s="5"/>
    </row>
    <row r="279" spans="1:8" x14ac:dyDescent="0.2">
      <c r="A279" s="3" t="s">
        <v>108</v>
      </c>
      <c r="B279" s="4">
        <v>1</v>
      </c>
      <c r="C279" s="4">
        <v>127</v>
      </c>
      <c r="D279" s="4">
        <v>6477</v>
      </c>
      <c r="E279" s="4">
        <v>1286</v>
      </c>
      <c r="F279" s="4">
        <v>0</v>
      </c>
      <c r="G279" s="4">
        <v>523</v>
      </c>
      <c r="H279" s="5"/>
    </row>
    <row r="280" spans="1:8" x14ac:dyDescent="0.2">
      <c r="A280" s="3" t="s">
        <v>110</v>
      </c>
      <c r="B280" s="4">
        <v>17620</v>
      </c>
      <c r="C280" s="4">
        <v>401604</v>
      </c>
      <c r="D280" s="4">
        <v>19511584.968699999</v>
      </c>
      <c r="E280" s="4">
        <v>4027177.7703899997</v>
      </c>
      <c r="F280" s="4">
        <v>0</v>
      </c>
      <c r="G280" s="4">
        <v>2123484</v>
      </c>
      <c r="H280" s="5"/>
    </row>
    <row r="281" spans="1:8" x14ac:dyDescent="0.2">
      <c r="A281" s="3" t="s">
        <v>150</v>
      </c>
      <c r="B281" s="4">
        <v>143151</v>
      </c>
      <c r="C281" s="4">
        <v>434549</v>
      </c>
      <c r="D281" s="4">
        <v>23019150</v>
      </c>
      <c r="E281" s="4">
        <v>4756997</v>
      </c>
      <c r="F281" s="4">
        <v>28815</v>
      </c>
      <c r="G281" s="4">
        <v>2675072</v>
      </c>
      <c r="H281" s="5"/>
    </row>
    <row r="282" spans="1:8" x14ac:dyDescent="0.2">
      <c r="A282" s="3" t="s">
        <v>188</v>
      </c>
      <c r="B282" s="4">
        <v>858</v>
      </c>
      <c r="C282" s="4">
        <v>29334</v>
      </c>
      <c r="D282" s="4">
        <v>1563915.2639500001</v>
      </c>
      <c r="E282" s="4">
        <v>322404.98888000002</v>
      </c>
      <c r="F282" s="4">
        <v>0</v>
      </c>
      <c r="G282" s="4">
        <v>50360</v>
      </c>
      <c r="H282" s="5"/>
    </row>
    <row r="283" spans="1:8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5"/>
    </row>
    <row r="284" spans="1:8" x14ac:dyDescent="0.2">
      <c r="A284" s="15" t="s">
        <v>87</v>
      </c>
      <c r="B284" s="21">
        <v>107110445</v>
      </c>
      <c r="C284" s="21">
        <v>364894119</v>
      </c>
      <c r="D284" s="21">
        <v>10093776681.96405</v>
      </c>
      <c r="E284" s="21">
        <v>2080791508.6749499</v>
      </c>
      <c r="F284" s="21">
        <v>2833141</v>
      </c>
      <c r="G284" s="21">
        <v>2245712517</v>
      </c>
      <c r="H284" s="5"/>
    </row>
    <row r="285" spans="1:8" x14ac:dyDescent="0.2">
      <c r="A285" s="15" t="s">
        <v>88</v>
      </c>
      <c r="B285" s="21">
        <v>113255658</v>
      </c>
      <c r="C285" s="21">
        <v>1229799827.5769424</v>
      </c>
      <c r="D285" s="21">
        <v>20986761037.307636</v>
      </c>
      <c r="E285" s="21">
        <v>4326265815.0295563</v>
      </c>
      <c r="F285" s="21">
        <v>274605592</v>
      </c>
      <c r="G285" s="21">
        <v>9506244062</v>
      </c>
      <c r="H285" s="5"/>
    </row>
    <row r="286" spans="1:8" x14ac:dyDescent="0.2">
      <c r="A286" s="15" t="s">
        <v>89</v>
      </c>
      <c r="B286" s="21">
        <v>6145213</v>
      </c>
      <c r="C286" s="21">
        <v>864905708.57694244</v>
      </c>
      <c r="D286" s="21">
        <v>10892984355.343586</v>
      </c>
      <c r="E286" s="21">
        <v>2245474306.3546066</v>
      </c>
      <c r="F286" s="21">
        <v>271772451</v>
      </c>
      <c r="G286" s="21">
        <v>7260531545</v>
      </c>
      <c r="H286" s="5"/>
    </row>
    <row r="287" spans="1:8" x14ac:dyDescent="0.2">
      <c r="B287" s="22"/>
      <c r="C287" s="22"/>
      <c r="D287" s="22"/>
      <c r="E287" s="22"/>
      <c r="F287" s="22"/>
      <c r="G287" s="22"/>
    </row>
    <row r="288" spans="1:8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DDDE6-1D0F-4616-885C-C5606F9887C6}">
  <dimension ref="A1:K295"/>
  <sheetViews>
    <sheetView showGridLines="0" zoomScaleNormal="10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234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562687</v>
      </c>
      <c r="C4" s="4">
        <v>3113035</v>
      </c>
      <c r="D4" s="4">
        <v>375012106</v>
      </c>
      <c r="E4" s="4">
        <v>78104825</v>
      </c>
      <c r="F4" s="4">
        <v>325508</v>
      </c>
      <c r="G4" s="4">
        <v>19815345</v>
      </c>
      <c r="H4" s="5"/>
    </row>
    <row r="5" spans="1:9" x14ac:dyDescent="0.2">
      <c r="A5" s="3" t="s">
        <v>7</v>
      </c>
      <c r="B5" s="4">
        <v>61</v>
      </c>
      <c r="C5" s="4">
        <v>12110</v>
      </c>
      <c r="D5" s="4">
        <v>1496592.3149999999</v>
      </c>
      <c r="E5" s="4">
        <v>315433.64100999996</v>
      </c>
      <c r="F5" s="4">
        <v>0</v>
      </c>
      <c r="G5" s="4">
        <v>2665050</v>
      </c>
      <c r="H5" s="5"/>
      <c r="I5" s="4"/>
    </row>
    <row r="6" spans="1:9" x14ac:dyDescent="0.2">
      <c r="A6" s="3" t="s">
        <v>8</v>
      </c>
      <c r="B6" s="4">
        <v>55</v>
      </c>
      <c r="C6" s="4">
        <v>5502</v>
      </c>
      <c r="D6" s="4">
        <v>1109735</v>
      </c>
      <c r="E6" s="4">
        <v>234636</v>
      </c>
      <c r="F6" s="4">
        <v>3581</v>
      </c>
      <c r="G6" s="4">
        <v>28187</v>
      </c>
      <c r="H6" s="5"/>
    </row>
    <row r="7" spans="1:9" ht="14.25" customHeight="1" x14ac:dyDescent="0.2">
      <c r="A7" s="3" t="s">
        <v>9</v>
      </c>
      <c r="B7" s="4">
        <v>9141</v>
      </c>
      <c r="C7" s="4">
        <v>25203</v>
      </c>
      <c r="D7" s="4">
        <v>27461378</v>
      </c>
      <c r="E7" s="4">
        <v>5723517</v>
      </c>
      <c r="F7" s="4">
        <v>10358</v>
      </c>
      <c r="G7" s="4">
        <v>275397</v>
      </c>
      <c r="H7" s="5"/>
    </row>
    <row r="8" spans="1:9" x14ac:dyDescent="0.2">
      <c r="A8" s="3" t="s">
        <v>3</v>
      </c>
      <c r="B8" s="4">
        <v>44</v>
      </c>
      <c r="C8" s="4">
        <v>1622</v>
      </c>
      <c r="D8" s="4">
        <v>33892</v>
      </c>
      <c r="E8" s="4">
        <v>7091</v>
      </c>
      <c r="F8" s="4">
        <v>4088</v>
      </c>
      <c r="G8" s="4">
        <v>25732</v>
      </c>
      <c r="H8" s="5"/>
    </row>
    <row r="9" spans="1:9" x14ac:dyDescent="0.2">
      <c r="A9" s="3" t="s">
        <v>113</v>
      </c>
      <c r="B9" s="4">
        <v>9</v>
      </c>
      <c r="C9" s="4">
        <v>34</v>
      </c>
      <c r="D9" s="4">
        <v>34973</v>
      </c>
      <c r="E9" s="4">
        <v>7326</v>
      </c>
      <c r="F9" s="4">
        <v>0</v>
      </c>
      <c r="G9" s="4">
        <v>906</v>
      </c>
      <c r="H9" s="5"/>
    </row>
    <row r="10" spans="1:9" x14ac:dyDescent="0.2">
      <c r="A10" s="3" t="s">
        <v>5</v>
      </c>
      <c r="B10" s="4">
        <v>115</v>
      </c>
      <c r="C10" s="4">
        <v>4550</v>
      </c>
      <c r="D10" s="4">
        <v>78805</v>
      </c>
      <c r="E10" s="4">
        <v>16508</v>
      </c>
      <c r="F10" s="4">
        <v>12374</v>
      </c>
      <c r="G10" s="4">
        <v>53244</v>
      </c>
      <c r="H10" s="5"/>
    </row>
    <row r="11" spans="1:9" x14ac:dyDescent="0.2">
      <c r="A11" s="3" t="s">
        <v>147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874</v>
      </c>
      <c r="H11" s="5"/>
    </row>
    <row r="12" spans="1:9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44166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8</v>
      </c>
      <c r="C21" s="4">
        <v>350</v>
      </c>
      <c r="D21" s="4">
        <v>80198</v>
      </c>
      <c r="E21" s="4">
        <v>16320</v>
      </c>
      <c r="F21" s="4">
        <v>87</v>
      </c>
      <c r="G21" s="4">
        <v>4750</v>
      </c>
      <c r="H21" s="5"/>
    </row>
    <row r="22" spans="1:8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154</v>
      </c>
      <c r="H22" s="5"/>
    </row>
    <row r="23" spans="1:8" x14ac:dyDescent="0.2">
      <c r="A23" s="3" t="s">
        <v>204</v>
      </c>
      <c r="B23" s="4">
        <v>17</v>
      </c>
      <c r="C23" s="4">
        <v>74</v>
      </c>
      <c r="D23" s="4">
        <v>31901</v>
      </c>
      <c r="E23" s="4">
        <v>6628</v>
      </c>
      <c r="F23" s="4">
        <v>14</v>
      </c>
      <c r="G23" s="4">
        <v>304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572137</v>
      </c>
      <c r="C26" s="7">
        <v>3162480</v>
      </c>
      <c r="D26" s="7">
        <v>405339580.315</v>
      </c>
      <c r="E26" s="7">
        <v>84432284.641010001</v>
      </c>
      <c r="F26" s="7">
        <v>356010</v>
      </c>
      <c r="G26" s="7">
        <v>22914109</v>
      </c>
      <c r="H26" s="5"/>
    </row>
    <row r="27" spans="1:8" x14ac:dyDescent="0.2">
      <c r="A27" s="3" t="s">
        <v>16</v>
      </c>
      <c r="B27" s="5">
        <v>3697495</v>
      </c>
      <c r="C27" s="4">
        <v>70942798</v>
      </c>
      <c r="D27" s="4">
        <v>6098979847</v>
      </c>
      <c r="E27" s="4">
        <v>1271348749</v>
      </c>
      <c r="F27" s="4">
        <v>33588849</v>
      </c>
      <c r="G27" s="4">
        <v>491836600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4000</v>
      </c>
      <c r="G30" s="4">
        <v>4000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6000</v>
      </c>
      <c r="G32" s="4">
        <v>6000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290</v>
      </c>
      <c r="C42" s="9">
        <v>1882973</v>
      </c>
      <c r="D42" s="9">
        <v>57369</v>
      </c>
      <c r="E42" s="9">
        <v>11856</v>
      </c>
      <c r="F42" s="9">
        <v>12618070</v>
      </c>
      <c r="G42" s="4">
        <v>37639045</v>
      </c>
      <c r="H42" s="5"/>
    </row>
    <row r="43" spans="1:8" x14ac:dyDescent="0.2">
      <c r="A43" s="8" t="s">
        <v>4</v>
      </c>
      <c r="B43" s="9">
        <v>99</v>
      </c>
      <c r="C43" s="9">
        <v>371516</v>
      </c>
      <c r="D43" s="9">
        <v>133342671</v>
      </c>
      <c r="E43" s="9">
        <v>27851673</v>
      </c>
      <c r="F43" s="9">
        <v>0</v>
      </c>
      <c r="G43" s="4">
        <v>395778</v>
      </c>
      <c r="H43" s="5"/>
    </row>
    <row r="44" spans="1:8" x14ac:dyDescent="0.2">
      <c r="A44" s="8" t="s">
        <v>22</v>
      </c>
      <c r="B44" s="9">
        <v>1091</v>
      </c>
      <c r="C44" s="9">
        <v>15497607</v>
      </c>
      <c r="D44" s="9">
        <v>2245350</v>
      </c>
      <c r="E44" s="9">
        <v>468586</v>
      </c>
      <c r="F44" s="9">
        <v>40021633</v>
      </c>
      <c r="G44" s="4">
        <v>155566635</v>
      </c>
      <c r="H44" s="5"/>
    </row>
    <row r="45" spans="1:8" x14ac:dyDescent="0.2">
      <c r="A45" s="8" t="s">
        <v>6</v>
      </c>
      <c r="B45" s="9">
        <v>278</v>
      </c>
      <c r="C45" s="9">
        <v>4413000</v>
      </c>
      <c r="D45" s="9">
        <v>1584918200</v>
      </c>
      <c r="E45" s="9">
        <v>331046495</v>
      </c>
      <c r="F45" s="9">
        <v>0</v>
      </c>
      <c r="G45" s="4">
        <v>8170089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1024</v>
      </c>
      <c r="C48" s="9">
        <v>1274319</v>
      </c>
      <c r="D48" s="9">
        <v>110341349.74744999</v>
      </c>
      <c r="E48" s="9">
        <v>23031719.641040001</v>
      </c>
      <c r="F48" s="9">
        <v>0</v>
      </c>
      <c r="G48" s="4">
        <v>5645168</v>
      </c>
      <c r="H48" s="5"/>
    </row>
    <row r="49" spans="1:11" x14ac:dyDescent="0.2">
      <c r="A49" s="3" t="s">
        <v>206</v>
      </c>
      <c r="B49" s="9">
        <v>4024</v>
      </c>
      <c r="C49" s="9">
        <v>5954382</v>
      </c>
      <c r="D49" s="9">
        <v>511385263.59908003</v>
      </c>
      <c r="E49" s="9">
        <v>106604388.12942</v>
      </c>
      <c r="F49" s="9">
        <v>0</v>
      </c>
      <c r="G49" s="4">
        <v>25112662</v>
      </c>
      <c r="H49" s="5"/>
    </row>
    <row r="50" spans="1:11" x14ac:dyDescent="0.2">
      <c r="A50" s="3" t="s">
        <v>227</v>
      </c>
      <c r="B50" s="9">
        <v>561</v>
      </c>
      <c r="C50" s="9">
        <v>195843</v>
      </c>
      <c r="D50" s="9">
        <v>14352260.36166</v>
      </c>
      <c r="E50" s="9">
        <v>2988016.7098600003</v>
      </c>
      <c r="F50" s="9">
        <v>0</v>
      </c>
      <c r="G50" s="4">
        <v>976838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133</v>
      </c>
      <c r="C52" s="4">
        <v>221066</v>
      </c>
      <c r="D52" s="4">
        <v>52892528</v>
      </c>
      <c r="E52" s="4">
        <v>10966501</v>
      </c>
      <c r="F52" s="4">
        <v>4448935</v>
      </c>
      <c r="G52" s="4">
        <v>1483687</v>
      </c>
      <c r="H52" s="5"/>
    </row>
    <row r="53" spans="1:11" s="10" customFormat="1" x14ac:dyDescent="0.2">
      <c r="A53" s="8" t="s">
        <v>24</v>
      </c>
      <c r="B53" s="4">
        <v>6914</v>
      </c>
      <c r="C53" s="4">
        <v>5898699</v>
      </c>
      <c r="D53" s="4">
        <v>425740273.86809999</v>
      </c>
      <c r="E53" s="4">
        <v>89135342.269600004</v>
      </c>
      <c r="F53" s="4">
        <v>0</v>
      </c>
      <c r="G53" s="4">
        <v>38231269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ht="14.25" customHeight="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0</v>
      </c>
      <c r="C58" s="4">
        <v>0</v>
      </c>
      <c r="D58" s="4">
        <v>0</v>
      </c>
      <c r="E58" s="4">
        <v>0</v>
      </c>
      <c r="F58" s="4">
        <v>2006730</v>
      </c>
      <c r="G58" s="4">
        <v>1040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8127</v>
      </c>
      <c r="C60" s="4">
        <v>1237253</v>
      </c>
      <c r="D60" s="4">
        <v>171818451</v>
      </c>
      <c r="E60" s="4">
        <v>35773568</v>
      </c>
      <c r="F60" s="4">
        <v>1374255</v>
      </c>
      <c r="G60" s="4">
        <v>7951673</v>
      </c>
      <c r="H60" s="5"/>
    </row>
    <row r="61" spans="1:11" x14ac:dyDescent="0.2">
      <c r="A61" s="3" t="s">
        <v>207</v>
      </c>
      <c r="B61" s="4">
        <v>17</v>
      </c>
      <c r="C61" s="4">
        <v>48381</v>
      </c>
      <c r="D61" s="4">
        <v>7281809.6936300006</v>
      </c>
      <c r="E61" s="4">
        <v>1519951.4455299999</v>
      </c>
      <c r="F61" s="4">
        <v>0</v>
      </c>
      <c r="G61" s="4">
        <v>144663</v>
      </c>
      <c r="H61" s="5"/>
    </row>
    <row r="62" spans="1:11" x14ac:dyDescent="0.2">
      <c r="A62" s="3" t="s">
        <v>208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20875</v>
      </c>
      <c r="H62" s="5"/>
    </row>
    <row r="63" spans="1:11" x14ac:dyDescent="0.2">
      <c r="A63" s="3" t="s">
        <v>195</v>
      </c>
      <c r="B63" s="4">
        <v>2077</v>
      </c>
      <c r="C63" s="4">
        <v>158476</v>
      </c>
      <c r="D63" s="4">
        <v>514146</v>
      </c>
      <c r="E63" s="4">
        <v>107733</v>
      </c>
      <c r="F63" s="4">
        <v>152126</v>
      </c>
      <c r="G63" s="4">
        <v>484318</v>
      </c>
      <c r="H63" s="5"/>
    </row>
    <row r="64" spans="1:11" x14ac:dyDescent="0.2">
      <c r="A64" s="3" t="s">
        <v>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28985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3722130</v>
      </c>
      <c r="C67" s="7">
        <v>108096313</v>
      </c>
      <c r="D67" s="7">
        <v>9113869519.2699203</v>
      </c>
      <c r="E67" s="7">
        <v>1900854579.1954501</v>
      </c>
      <c r="F67" s="7">
        <v>94220598</v>
      </c>
      <c r="G67" s="7">
        <v>773699325</v>
      </c>
      <c r="H67" s="5"/>
    </row>
    <row r="68" spans="1:8" x14ac:dyDescent="0.2">
      <c r="A68" s="3" t="s">
        <v>178</v>
      </c>
      <c r="B68" s="4">
        <v>605097</v>
      </c>
      <c r="C68" s="4">
        <v>5221090</v>
      </c>
      <c r="D68" s="4">
        <v>1257510538</v>
      </c>
      <c r="E68" s="4">
        <v>261894789</v>
      </c>
      <c r="F68" s="4">
        <v>1361930</v>
      </c>
      <c r="G68" s="4">
        <v>38267020</v>
      </c>
      <c r="H68" s="5"/>
    </row>
    <row r="69" spans="1:8" x14ac:dyDescent="0.2">
      <c r="A69" s="3" t="s">
        <v>31</v>
      </c>
      <c r="B69" s="4">
        <v>271</v>
      </c>
      <c r="C69" s="4">
        <v>69170</v>
      </c>
      <c r="D69" s="4">
        <v>255928</v>
      </c>
      <c r="E69" s="4">
        <v>52707</v>
      </c>
      <c r="F69" s="4">
        <v>135113</v>
      </c>
      <c r="G69" s="4">
        <v>1236320</v>
      </c>
      <c r="H69" s="5"/>
    </row>
    <row r="70" spans="1:8" x14ac:dyDescent="0.2">
      <c r="A70" s="3" t="s">
        <v>32</v>
      </c>
      <c r="B70" s="4">
        <v>17</v>
      </c>
      <c r="C70" s="4">
        <v>1140</v>
      </c>
      <c r="D70" s="4">
        <v>271125</v>
      </c>
      <c r="E70" s="4">
        <v>56631</v>
      </c>
      <c r="F70" s="4">
        <v>0</v>
      </c>
      <c r="G70" s="4">
        <v>34855</v>
      </c>
      <c r="H70" s="5"/>
    </row>
    <row r="71" spans="1:8" x14ac:dyDescent="0.2">
      <c r="A71" s="3" t="s">
        <v>33</v>
      </c>
      <c r="B71" s="4">
        <v>783</v>
      </c>
      <c r="C71" s="4">
        <v>280805</v>
      </c>
      <c r="D71" s="4">
        <v>568673</v>
      </c>
      <c r="E71" s="4">
        <v>117522</v>
      </c>
      <c r="F71" s="4">
        <v>312517</v>
      </c>
      <c r="G71" s="4">
        <v>1406845</v>
      </c>
      <c r="H71" s="5"/>
    </row>
    <row r="72" spans="1:8" x14ac:dyDescent="0.2">
      <c r="A72" s="3" t="s">
        <v>34</v>
      </c>
      <c r="B72" s="4">
        <v>196</v>
      </c>
      <c r="C72" s="4">
        <v>70300</v>
      </c>
      <c r="D72" s="4">
        <v>19666675</v>
      </c>
      <c r="E72" s="4">
        <v>4107836</v>
      </c>
      <c r="F72" s="4">
        <v>0</v>
      </c>
      <c r="G72" s="4">
        <v>161370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500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1000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1000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2958</v>
      </c>
      <c r="C91" s="4">
        <v>518920</v>
      </c>
      <c r="D91" s="4">
        <v>124514205.47499999</v>
      </c>
      <c r="E91" s="4">
        <v>26040866.161320001</v>
      </c>
      <c r="F91" s="4">
        <v>0</v>
      </c>
      <c r="G91" s="4">
        <v>3708665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8459</v>
      </c>
      <c r="C93" s="4">
        <v>1413060</v>
      </c>
      <c r="D93" s="4">
        <v>335061802.13749999</v>
      </c>
      <c r="E93" s="4">
        <v>70903357.796460003</v>
      </c>
      <c r="F93" s="4">
        <v>0</v>
      </c>
      <c r="G93" s="4">
        <v>9783120</v>
      </c>
      <c r="H93" s="5"/>
      <c r="I93" s="5"/>
    </row>
    <row r="94" spans="1:11" s="10" customFormat="1" x14ac:dyDescent="0.2">
      <c r="A94" s="8" t="s">
        <v>199</v>
      </c>
      <c r="B94" s="4">
        <v>0</v>
      </c>
      <c r="C94" s="4">
        <v>0</v>
      </c>
      <c r="D94" s="4">
        <v>0</v>
      </c>
      <c r="E94" s="4">
        <v>0</v>
      </c>
      <c r="F94" s="9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  <c r="I96" s="11"/>
      <c r="J96" s="10"/>
    </row>
    <row r="97" spans="1:8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5"/>
    </row>
    <row r="98" spans="1:8" x14ac:dyDescent="0.2">
      <c r="A98" s="3" t="s">
        <v>157</v>
      </c>
      <c r="B98" s="4">
        <v>992</v>
      </c>
      <c r="C98" s="4">
        <v>93342</v>
      </c>
      <c r="D98" s="4">
        <v>4901989</v>
      </c>
      <c r="E98" s="4">
        <v>1030548</v>
      </c>
      <c r="F98" s="4">
        <v>31723</v>
      </c>
      <c r="G98" s="4">
        <v>691648</v>
      </c>
      <c r="H98" s="5"/>
    </row>
    <row r="99" spans="1:8" x14ac:dyDescent="0.2">
      <c r="A99" s="3" t="s">
        <v>7</v>
      </c>
      <c r="B99" s="4">
        <v>1</v>
      </c>
      <c r="C99" s="4">
        <v>226</v>
      </c>
      <c r="D99" s="4">
        <v>11821.28636</v>
      </c>
      <c r="E99" s="4">
        <v>2495.1529999999998</v>
      </c>
      <c r="F99" s="4">
        <v>0</v>
      </c>
      <c r="G99" s="4">
        <v>8316</v>
      </c>
      <c r="H99" s="5"/>
    </row>
    <row r="100" spans="1:8" x14ac:dyDescent="0.2">
      <c r="A100" s="3" t="s">
        <v>158</v>
      </c>
      <c r="B100" s="4">
        <v>89</v>
      </c>
      <c r="C100" s="4">
        <v>8180</v>
      </c>
      <c r="D100" s="4">
        <v>2143174</v>
      </c>
      <c r="E100" s="4">
        <v>453080</v>
      </c>
      <c r="F100" s="4">
        <v>4027</v>
      </c>
      <c r="G100" s="4">
        <v>65835</v>
      </c>
      <c r="H100" s="5"/>
    </row>
    <row r="101" spans="1:8" x14ac:dyDescent="0.2">
      <c r="A101" s="3" t="s">
        <v>161</v>
      </c>
      <c r="B101" s="4">
        <v>5</v>
      </c>
      <c r="C101" s="4">
        <v>186</v>
      </c>
      <c r="D101" s="4">
        <v>31621</v>
      </c>
      <c r="E101" s="4">
        <v>6688</v>
      </c>
      <c r="F101" s="4">
        <v>2195</v>
      </c>
      <c r="G101" s="4">
        <v>4744</v>
      </c>
      <c r="H101" s="5"/>
    </row>
    <row r="102" spans="1:8" x14ac:dyDescent="0.2">
      <c r="A102" s="3" t="s">
        <v>162</v>
      </c>
      <c r="B102" s="4">
        <v>770</v>
      </c>
      <c r="C102" s="4">
        <v>76877</v>
      </c>
      <c r="D102" s="4">
        <v>122819</v>
      </c>
      <c r="E102" s="4">
        <v>25906</v>
      </c>
      <c r="F102" s="4">
        <v>50764</v>
      </c>
      <c r="G102" s="4">
        <v>382909</v>
      </c>
      <c r="H102" s="5"/>
    </row>
    <row r="103" spans="1:8" x14ac:dyDescent="0.2">
      <c r="A103" s="3" t="s">
        <v>7</v>
      </c>
      <c r="B103" s="4">
        <v>1</v>
      </c>
      <c r="C103" s="4">
        <v>250</v>
      </c>
      <c r="D103" s="4">
        <v>11930.94297</v>
      </c>
      <c r="E103" s="4">
        <v>2518.2985299999996</v>
      </c>
      <c r="F103" s="4">
        <v>0</v>
      </c>
      <c r="G103" s="4">
        <v>1320</v>
      </c>
      <c r="H103" s="5"/>
    </row>
    <row r="104" spans="1:8" x14ac:dyDescent="0.2">
      <c r="A104" s="3" t="s">
        <v>166</v>
      </c>
      <c r="B104" s="4">
        <v>9</v>
      </c>
      <c r="C104" s="4">
        <v>106</v>
      </c>
      <c r="D104" s="4">
        <v>22852</v>
      </c>
      <c r="E104" s="4">
        <v>4817</v>
      </c>
      <c r="F104" s="4">
        <v>37</v>
      </c>
      <c r="G104" s="4">
        <v>791</v>
      </c>
      <c r="H104" s="5"/>
    </row>
    <row r="105" spans="1:8" x14ac:dyDescent="0.2">
      <c r="A105" s="3" t="s">
        <v>165</v>
      </c>
      <c r="B105" s="4">
        <v>145</v>
      </c>
      <c r="C105" s="4">
        <v>6114</v>
      </c>
      <c r="D105" s="4">
        <v>378301</v>
      </c>
      <c r="E105" s="4">
        <v>79226</v>
      </c>
      <c r="F105" s="4">
        <v>6797</v>
      </c>
      <c r="G105" s="4">
        <v>69461</v>
      </c>
      <c r="H105" s="5"/>
    </row>
    <row r="106" spans="1:8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/>
    </row>
    <row r="107" spans="1:8" x14ac:dyDescent="0.2">
      <c r="A107" s="3" t="s">
        <v>176</v>
      </c>
      <c r="B107" s="4">
        <v>2</v>
      </c>
      <c r="C107" s="4">
        <v>6</v>
      </c>
      <c r="D107" s="4">
        <v>1155</v>
      </c>
      <c r="E107" s="4">
        <v>245</v>
      </c>
      <c r="F107" s="4">
        <v>3</v>
      </c>
      <c r="G107" s="4">
        <v>132</v>
      </c>
      <c r="H107" s="5"/>
    </row>
    <row r="108" spans="1:8" x14ac:dyDescent="0.2">
      <c r="A108" s="3" t="s">
        <v>177</v>
      </c>
      <c r="B108" s="4">
        <v>228</v>
      </c>
      <c r="C108" s="4">
        <v>25966</v>
      </c>
      <c r="D108" s="4">
        <v>830179</v>
      </c>
      <c r="E108" s="4">
        <v>174604</v>
      </c>
      <c r="F108" s="4">
        <v>12169</v>
      </c>
      <c r="G108" s="4">
        <v>142033</v>
      </c>
      <c r="H108" s="5"/>
    </row>
    <row r="109" spans="1:8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153</v>
      </c>
      <c r="B110" s="4">
        <v>8</v>
      </c>
      <c r="C110" s="4">
        <v>109</v>
      </c>
      <c r="D110" s="4">
        <v>23563</v>
      </c>
      <c r="E110" s="4">
        <v>4975</v>
      </c>
      <c r="F110" s="4">
        <v>46</v>
      </c>
      <c r="G110" s="4">
        <v>650</v>
      </c>
      <c r="H110" s="5"/>
    </row>
    <row r="111" spans="1:8" x14ac:dyDescent="0.2">
      <c r="A111" s="3" t="s">
        <v>154</v>
      </c>
      <c r="B111" s="4">
        <v>98</v>
      </c>
      <c r="C111" s="4">
        <v>14298</v>
      </c>
      <c r="D111" s="4">
        <v>2441256</v>
      </c>
      <c r="E111" s="4">
        <v>513761</v>
      </c>
      <c r="F111" s="4">
        <v>10183</v>
      </c>
      <c r="G111" s="4">
        <v>74201</v>
      </c>
      <c r="H111" s="5"/>
    </row>
    <row r="112" spans="1:8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5"/>
    </row>
    <row r="113" spans="1:8" x14ac:dyDescent="0.2">
      <c r="A113" s="3" t="s">
        <v>171</v>
      </c>
      <c r="B113" s="4">
        <v>4</v>
      </c>
      <c r="C113" s="4">
        <v>118</v>
      </c>
      <c r="D113" s="4">
        <v>24979</v>
      </c>
      <c r="E113" s="4">
        <v>5292</v>
      </c>
      <c r="F113" s="4">
        <v>59</v>
      </c>
      <c r="G113" s="4">
        <v>916</v>
      </c>
      <c r="H113" s="5"/>
    </row>
    <row r="114" spans="1:8" x14ac:dyDescent="0.2">
      <c r="A114" s="3" t="s">
        <v>172</v>
      </c>
      <c r="B114" s="4">
        <v>322</v>
      </c>
      <c r="C114" s="4">
        <v>16216</v>
      </c>
      <c r="D114" s="4">
        <v>222619</v>
      </c>
      <c r="E114" s="4">
        <v>46109</v>
      </c>
      <c r="F114" s="4">
        <v>3420</v>
      </c>
      <c r="G114" s="4">
        <v>107092</v>
      </c>
      <c r="H114" s="5"/>
    </row>
    <row r="115" spans="1:8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22</v>
      </c>
      <c r="H115" s="5"/>
    </row>
    <row r="116" spans="1:8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5"/>
    </row>
    <row r="117" spans="1:8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5"/>
    </row>
    <row r="118" spans="1:8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5"/>
    </row>
    <row r="119" spans="1:8" x14ac:dyDescent="0.2">
      <c r="A119" s="3" t="s">
        <v>170</v>
      </c>
      <c r="B119" s="4">
        <v>4</v>
      </c>
      <c r="C119" s="4">
        <v>105</v>
      </c>
      <c r="D119" s="4">
        <v>15176</v>
      </c>
      <c r="E119" s="4">
        <v>3196</v>
      </c>
      <c r="F119" s="4">
        <v>35</v>
      </c>
      <c r="G119" s="4">
        <v>385</v>
      </c>
      <c r="H119" s="5"/>
    </row>
    <row r="120" spans="1:8" x14ac:dyDescent="0.2">
      <c r="A120" s="3" t="s">
        <v>169</v>
      </c>
      <c r="B120" s="4">
        <v>26</v>
      </c>
      <c r="C120" s="4">
        <v>2869</v>
      </c>
      <c r="D120" s="4">
        <v>805</v>
      </c>
      <c r="E120" s="4">
        <v>168</v>
      </c>
      <c r="F120" s="4">
        <v>649</v>
      </c>
      <c r="G120" s="4">
        <v>31370</v>
      </c>
      <c r="H120" s="5"/>
    </row>
    <row r="121" spans="1:8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8" x14ac:dyDescent="0.2">
      <c r="A122" s="3" t="s">
        <v>159</v>
      </c>
      <c r="B122" s="4">
        <v>7</v>
      </c>
      <c r="C122" s="4">
        <v>108</v>
      </c>
      <c r="D122" s="4">
        <v>29474</v>
      </c>
      <c r="E122" s="4">
        <v>6219</v>
      </c>
      <c r="F122" s="4">
        <v>42</v>
      </c>
      <c r="G122" s="4">
        <v>1304</v>
      </c>
      <c r="H122" s="5"/>
    </row>
    <row r="123" spans="1:8" x14ac:dyDescent="0.2">
      <c r="A123" s="3" t="s">
        <v>160</v>
      </c>
      <c r="B123" s="4">
        <v>99</v>
      </c>
      <c r="C123" s="4">
        <v>8016</v>
      </c>
      <c r="D123" s="4">
        <v>2092713</v>
      </c>
      <c r="E123" s="4">
        <v>438310</v>
      </c>
      <c r="F123" s="4">
        <v>3835</v>
      </c>
      <c r="G123" s="4">
        <v>47048</v>
      </c>
      <c r="H123" s="5"/>
    </row>
    <row r="124" spans="1:8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152</v>
      </c>
      <c r="H124" s="5"/>
    </row>
    <row r="125" spans="1:8" x14ac:dyDescent="0.2">
      <c r="A125" s="3" t="s">
        <v>155</v>
      </c>
      <c r="B125" s="4">
        <v>2</v>
      </c>
      <c r="C125" s="4">
        <v>2</v>
      </c>
      <c r="D125" s="4">
        <v>443</v>
      </c>
      <c r="E125" s="4">
        <v>94</v>
      </c>
      <c r="F125" s="4">
        <v>1</v>
      </c>
      <c r="G125" s="4">
        <v>29</v>
      </c>
      <c r="H125" s="5"/>
    </row>
    <row r="126" spans="1:8" x14ac:dyDescent="0.2">
      <c r="A126" s="3" t="s">
        <v>156</v>
      </c>
      <c r="B126" s="4">
        <v>40</v>
      </c>
      <c r="C126" s="4">
        <v>798</v>
      </c>
      <c r="D126" s="4">
        <v>23633</v>
      </c>
      <c r="E126" s="4">
        <v>4971</v>
      </c>
      <c r="F126" s="4">
        <v>389</v>
      </c>
      <c r="G126" s="4">
        <v>15870</v>
      </c>
      <c r="H126" s="5"/>
    </row>
    <row r="127" spans="1:8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5"/>
    </row>
    <row r="128" spans="1:8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20</v>
      </c>
      <c r="H128" s="5"/>
    </row>
    <row r="129" spans="1:8" x14ac:dyDescent="0.2">
      <c r="A129" s="3" t="s">
        <v>174</v>
      </c>
      <c r="B129" s="4">
        <v>28</v>
      </c>
      <c r="C129" s="4">
        <v>1318</v>
      </c>
      <c r="D129" s="4">
        <v>16835</v>
      </c>
      <c r="E129" s="4">
        <v>3526</v>
      </c>
      <c r="F129" s="4">
        <v>614</v>
      </c>
      <c r="G129" s="4">
        <v>7000</v>
      </c>
      <c r="H129" s="5"/>
    </row>
    <row r="130" spans="1:8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5"/>
    </row>
    <row r="131" spans="1:8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5"/>
    </row>
    <row r="132" spans="1:8" x14ac:dyDescent="0.2">
      <c r="A132" s="3" t="s">
        <v>164</v>
      </c>
      <c r="B132" s="4">
        <v>72</v>
      </c>
      <c r="C132" s="4">
        <v>9662</v>
      </c>
      <c r="D132" s="4">
        <v>306157</v>
      </c>
      <c r="E132" s="4">
        <v>64164</v>
      </c>
      <c r="F132" s="4">
        <v>3724</v>
      </c>
      <c r="G132" s="4">
        <v>64676</v>
      </c>
      <c r="H132" s="5"/>
    </row>
    <row r="133" spans="1:8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8" x14ac:dyDescent="0.2">
      <c r="A134" s="3" t="s">
        <v>151</v>
      </c>
      <c r="B134" s="4">
        <v>22</v>
      </c>
      <c r="C134" s="4">
        <v>458</v>
      </c>
      <c r="D134" s="4">
        <v>10173</v>
      </c>
      <c r="E134" s="4">
        <v>2142</v>
      </c>
      <c r="F134" s="4">
        <v>304</v>
      </c>
      <c r="G134" s="4">
        <v>2456</v>
      </c>
      <c r="H134" s="5"/>
    </row>
    <row r="135" spans="1:8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224</v>
      </c>
      <c r="H135" s="5"/>
    </row>
    <row r="136" spans="1:8" x14ac:dyDescent="0.2">
      <c r="A136" s="3" t="s">
        <v>152</v>
      </c>
      <c r="B136" s="4">
        <v>34</v>
      </c>
      <c r="C136" s="4">
        <v>587</v>
      </c>
      <c r="D136" s="4">
        <v>13108</v>
      </c>
      <c r="E136" s="4">
        <v>2738</v>
      </c>
      <c r="F136" s="4">
        <v>583</v>
      </c>
      <c r="G136" s="4">
        <v>6860</v>
      </c>
      <c r="H136" s="5"/>
    </row>
    <row r="137" spans="1:8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5"/>
    </row>
    <row r="138" spans="1:8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5"/>
    </row>
    <row r="139" spans="1:8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8" x14ac:dyDescent="0.2">
      <c r="A140" s="6" t="s">
        <v>39</v>
      </c>
      <c r="B140" s="7">
        <v>620789</v>
      </c>
      <c r="C140" s="7">
        <v>7840402</v>
      </c>
      <c r="D140" s="7">
        <v>1751525722.84183</v>
      </c>
      <c r="E140" s="7">
        <v>366049501.40930998</v>
      </c>
      <c r="F140" s="7">
        <v>1941159</v>
      </c>
      <c r="G140" s="7">
        <v>56330959</v>
      </c>
      <c r="H140" s="5"/>
    </row>
    <row r="141" spans="1:8" x14ac:dyDescent="0.2">
      <c r="A141" s="3" t="s">
        <v>40</v>
      </c>
      <c r="B141" s="4">
        <v>6903</v>
      </c>
      <c r="C141" s="4">
        <v>25840</v>
      </c>
      <c r="D141" s="4">
        <v>13853089</v>
      </c>
      <c r="E141" s="4">
        <v>2890905</v>
      </c>
      <c r="F141" s="4">
        <v>6185</v>
      </c>
      <c r="G141" s="4">
        <v>171915</v>
      </c>
      <c r="H141" s="5"/>
    </row>
    <row r="142" spans="1:8" x14ac:dyDescent="0.2">
      <c r="A142" s="6" t="s">
        <v>41</v>
      </c>
      <c r="B142" s="7">
        <v>6903</v>
      </c>
      <c r="C142" s="7">
        <v>25840</v>
      </c>
      <c r="D142" s="7">
        <v>13853089</v>
      </c>
      <c r="E142" s="7">
        <v>2890905</v>
      </c>
      <c r="F142" s="7">
        <v>6185</v>
      </c>
      <c r="G142" s="7">
        <v>171915</v>
      </c>
      <c r="H142" s="5"/>
    </row>
    <row r="143" spans="1:8" x14ac:dyDescent="0.2">
      <c r="A143" s="3" t="s">
        <v>42</v>
      </c>
      <c r="B143" s="4">
        <v>33068</v>
      </c>
      <c r="C143" s="4">
        <v>64171</v>
      </c>
      <c r="D143" s="4">
        <v>5183866</v>
      </c>
      <c r="E143" s="4">
        <v>1082328</v>
      </c>
      <c r="F143" s="4">
        <v>25774</v>
      </c>
      <c r="G143" s="4">
        <v>396776</v>
      </c>
      <c r="H143" s="5"/>
    </row>
    <row r="144" spans="1:8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5"/>
    </row>
    <row r="145" spans="1:11" x14ac:dyDescent="0.2">
      <c r="A145" s="3" t="s">
        <v>43</v>
      </c>
      <c r="B145" s="1">
        <v>314</v>
      </c>
      <c r="C145" s="4">
        <v>48889</v>
      </c>
      <c r="D145" s="4">
        <v>112929</v>
      </c>
      <c r="E145" s="4">
        <v>23622</v>
      </c>
      <c r="F145" s="4">
        <v>52500</v>
      </c>
      <c r="G145" s="4">
        <v>136140</v>
      </c>
      <c r="H145" s="5"/>
    </row>
    <row r="146" spans="1:11" x14ac:dyDescent="0.2">
      <c r="A146" s="3" t="s">
        <v>44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1287</v>
      </c>
      <c r="H146" s="5"/>
    </row>
    <row r="147" spans="1:11" x14ac:dyDescent="0.2">
      <c r="A147" s="3" t="s">
        <v>45</v>
      </c>
      <c r="B147" s="4">
        <v>516</v>
      </c>
      <c r="C147" s="4">
        <v>27171</v>
      </c>
      <c r="D147" s="4">
        <v>61137</v>
      </c>
      <c r="E147" s="4">
        <v>12884</v>
      </c>
      <c r="F147" s="4">
        <v>26661</v>
      </c>
      <c r="G147" s="4">
        <v>95131</v>
      </c>
      <c r="H147" s="5"/>
    </row>
    <row r="148" spans="1:11" x14ac:dyDescent="0.2">
      <c r="A148" s="3" t="s">
        <v>99</v>
      </c>
      <c r="B148" s="4">
        <v>36</v>
      </c>
      <c r="C148" s="4">
        <v>1900</v>
      </c>
      <c r="D148" s="4">
        <v>157542</v>
      </c>
      <c r="E148" s="4">
        <v>33277</v>
      </c>
      <c r="F148" s="4">
        <v>0</v>
      </c>
      <c r="G148" s="4">
        <v>17323</v>
      </c>
      <c r="H148" s="5"/>
    </row>
    <row r="149" spans="1:11" x14ac:dyDescent="0.2">
      <c r="A149" s="3" t="s">
        <v>102</v>
      </c>
      <c r="B149" s="4">
        <v>6236</v>
      </c>
      <c r="C149" s="4">
        <v>11271</v>
      </c>
      <c r="D149" s="4">
        <v>1030278</v>
      </c>
      <c r="E149" s="4">
        <v>215167</v>
      </c>
      <c r="F149" s="4">
        <v>8920</v>
      </c>
      <c r="G149" s="4">
        <v>81444</v>
      </c>
      <c r="H149" s="5"/>
    </row>
    <row r="150" spans="1:11" x14ac:dyDescent="0.2">
      <c r="A150" s="3" t="s">
        <v>7</v>
      </c>
      <c r="B150" s="4">
        <v>59</v>
      </c>
      <c r="C150" s="4">
        <v>976</v>
      </c>
      <c r="D150" s="4">
        <v>89049.626439999993</v>
      </c>
      <c r="E150" s="4">
        <v>18626.54</v>
      </c>
      <c r="F150" s="4">
        <v>0</v>
      </c>
      <c r="G150" s="4">
        <v>1118</v>
      </c>
      <c r="H150" s="5"/>
      <c r="I150" s="4"/>
    </row>
    <row r="151" spans="1:11" x14ac:dyDescent="0.2">
      <c r="A151" s="3" t="s">
        <v>46</v>
      </c>
      <c r="B151" s="4">
        <v>1</v>
      </c>
      <c r="C151" s="4">
        <v>2</v>
      </c>
      <c r="D151" s="4">
        <v>0</v>
      </c>
      <c r="E151" s="4">
        <v>0</v>
      </c>
      <c r="F151" s="4">
        <v>287</v>
      </c>
      <c r="G151" s="4">
        <v>704</v>
      </c>
      <c r="H151" s="5"/>
    </row>
    <row r="152" spans="1:11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10</v>
      </c>
      <c r="H152" s="5"/>
    </row>
    <row r="153" spans="1:11" x14ac:dyDescent="0.2">
      <c r="A153" s="3" t="s">
        <v>47</v>
      </c>
      <c r="B153" s="4">
        <v>15</v>
      </c>
      <c r="C153" s="4">
        <v>56</v>
      </c>
      <c r="D153" s="4">
        <v>125</v>
      </c>
      <c r="E153" s="4">
        <v>26</v>
      </c>
      <c r="F153" s="4">
        <v>93</v>
      </c>
      <c r="G153" s="4">
        <v>1164</v>
      </c>
      <c r="H153" s="5"/>
    </row>
    <row r="154" spans="1:11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v>0</v>
      </c>
      <c r="H154" s="5"/>
    </row>
    <row r="155" spans="1:11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5"/>
    </row>
    <row r="156" spans="1:11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11" s="10" customFormat="1" x14ac:dyDescent="0.2">
      <c r="A157" s="3" t="s">
        <v>48</v>
      </c>
      <c r="B157" s="4">
        <v>176786</v>
      </c>
      <c r="C157" s="4">
        <v>307728</v>
      </c>
      <c r="D157" s="4">
        <v>8033245</v>
      </c>
      <c r="E157" s="4">
        <v>1675203</v>
      </c>
      <c r="F157" s="4">
        <v>102203</v>
      </c>
      <c r="G157" s="4">
        <v>2118207</v>
      </c>
      <c r="H157" s="5"/>
      <c r="I157" s="1"/>
      <c r="J157" s="1"/>
      <c r="K157" s="1"/>
    </row>
    <row r="158" spans="1:11" x14ac:dyDescent="0.2">
      <c r="A158" s="8" t="s">
        <v>109</v>
      </c>
      <c r="B158" s="4">
        <v>3</v>
      </c>
      <c r="C158" s="4">
        <v>10</v>
      </c>
      <c r="D158" s="4">
        <v>257.42250000000001</v>
      </c>
      <c r="E158" s="4">
        <v>53.666580000000003</v>
      </c>
      <c r="F158" s="4">
        <v>0</v>
      </c>
      <c r="G158" s="4">
        <v>294</v>
      </c>
      <c r="H158" s="5"/>
      <c r="I158" s="10"/>
      <c r="J158" s="10"/>
    </row>
    <row r="159" spans="1:11" x14ac:dyDescent="0.2">
      <c r="A159" s="3" t="s">
        <v>49</v>
      </c>
      <c r="B159" s="4">
        <v>184</v>
      </c>
      <c r="C159" s="4">
        <v>20414</v>
      </c>
      <c r="D159" s="4">
        <v>15546</v>
      </c>
      <c r="E159" s="4">
        <v>3260</v>
      </c>
      <c r="F159" s="4">
        <v>87572</v>
      </c>
      <c r="G159" s="4">
        <v>294599</v>
      </c>
      <c r="H159" s="5"/>
    </row>
    <row r="160" spans="1:11" x14ac:dyDescent="0.2">
      <c r="A160" s="3" t="s">
        <v>44</v>
      </c>
      <c r="B160" s="12">
        <v>9</v>
      </c>
      <c r="C160" s="12">
        <v>1337</v>
      </c>
      <c r="D160" s="12">
        <v>32333</v>
      </c>
      <c r="E160" s="12">
        <v>6747</v>
      </c>
      <c r="F160" s="12">
        <v>0</v>
      </c>
      <c r="G160" s="4">
        <v>1351</v>
      </c>
      <c r="H160" s="5"/>
    </row>
    <row r="161" spans="1:8" x14ac:dyDescent="0.2">
      <c r="A161" s="3" t="s">
        <v>50</v>
      </c>
      <c r="B161" s="13">
        <v>301</v>
      </c>
      <c r="C161" s="13">
        <v>28897</v>
      </c>
      <c r="D161" s="13">
        <v>33723</v>
      </c>
      <c r="E161" s="13">
        <v>7051</v>
      </c>
      <c r="F161" s="12">
        <v>55834</v>
      </c>
      <c r="G161" s="4">
        <v>213606</v>
      </c>
      <c r="H161" s="5"/>
    </row>
    <row r="162" spans="1:8" x14ac:dyDescent="0.2">
      <c r="A162" s="3" t="s">
        <v>108</v>
      </c>
      <c r="B162" s="4">
        <v>134</v>
      </c>
      <c r="C162" s="4">
        <v>12049</v>
      </c>
      <c r="D162" s="4">
        <v>416043</v>
      </c>
      <c r="E162" s="4">
        <v>86574</v>
      </c>
      <c r="F162" s="4">
        <v>0</v>
      </c>
      <c r="G162" s="4">
        <v>78348</v>
      </c>
      <c r="H162" s="5"/>
    </row>
    <row r="163" spans="1:8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5"/>
    </row>
    <row r="164" spans="1:8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5"/>
    </row>
    <row r="165" spans="1:8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5"/>
    </row>
    <row r="166" spans="1:8" x14ac:dyDescent="0.2">
      <c r="A166" s="3" t="s">
        <v>52</v>
      </c>
      <c r="B166" s="4">
        <v>3839</v>
      </c>
      <c r="C166" s="4">
        <v>20825</v>
      </c>
      <c r="D166" s="4">
        <v>1385824</v>
      </c>
      <c r="E166" s="4">
        <v>289162</v>
      </c>
      <c r="F166" s="4">
        <v>3112</v>
      </c>
      <c r="G166" s="4">
        <v>125473</v>
      </c>
      <c r="H166" s="5"/>
    </row>
    <row r="167" spans="1:8" x14ac:dyDescent="0.2">
      <c r="A167" s="3" t="s">
        <v>49</v>
      </c>
      <c r="B167" s="4">
        <v>73</v>
      </c>
      <c r="C167" s="4">
        <v>2554</v>
      </c>
      <c r="D167" s="4">
        <v>8524</v>
      </c>
      <c r="E167" s="4">
        <v>1773</v>
      </c>
      <c r="F167" s="4">
        <v>5020</v>
      </c>
      <c r="G167" s="4">
        <v>9445</v>
      </c>
      <c r="H167" s="5"/>
    </row>
    <row r="168" spans="1:8" x14ac:dyDescent="0.2">
      <c r="A168" s="3" t="s">
        <v>44</v>
      </c>
      <c r="B168" s="4">
        <v>14</v>
      </c>
      <c r="C168" s="4">
        <v>47</v>
      </c>
      <c r="D168" s="4">
        <v>2918</v>
      </c>
      <c r="E168" s="4">
        <v>606</v>
      </c>
      <c r="F168" s="4">
        <v>0</v>
      </c>
      <c r="G168" s="4">
        <v>365</v>
      </c>
      <c r="H168" s="5"/>
    </row>
    <row r="169" spans="1:8" x14ac:dyDescent="0.2">
      <c r="A169" s="3" t="s">
        <v>50</v>
      </c>
      <c r="B169" s="4">
        <v>164</v>
      </c>
      <c r="C169" s="4">
        <v>4393</v>
      </c>
      <c r="D169" s="4">
        <v>9759</v>
      </c>
      <c r="E169" s="4">
        <v>2032</v>
      </c>
      <c r="F169" s="4">
        <v>9567</v>
      </c>
      <c r="G169" s="4">
        <v>17743</v>
      </c>
      <c r="H169" s="5"/>
    </row>
    <row r="170" spans="1:8" x14ac:dyDescent="0.2">
      <c r="A170" s="3" t="s">
        <v>99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1089</v>
      </c>
      <c r="H170" s="5"/>
    </row>
    <row r="171" spans="1:8" x14ac:dyDescent="0.2">
      <c r="A171" s="3" t="s">
        <v>202</v>
      </c>
      <c r="B171" s="4">
        <v>10</v>
      </c>
      <c r="C171" s="4">
        <v>84</v>
      </c>
      <c r="D171" s="4">
        <v>6566</v>
      </c>
      <c r="E171" s="4">
        <v>1372</v>
      </c>
      <c r="F171" s="4">
        <v>86</v>
      </c>
      <c r="G171" s="4">
        <v>361</v>
      </c>
      <c r="H171" s="5"/>
    </row>
    <row r="172" spans="1:8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5"/>
    </row>
    <row r="173" spans="1:8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5"/>
    </row>
    <row r="175" spans="1:8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5"/>
    </row>
    <row r="176" spans="1:8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/>
    </row>
    <row r="177" spans="1:8" x14ac:dyDescent="0.2">
      <c r="A177" s="3" t="s">
        <v>53</v>
      </c>
      <c r="B177" s="4">
        <v>264</v>
      </c>
      <c r="C177" s="4">
        <v>3331</v>
      </c>
      <c r="D177" s="4">
        <v>235085</v>
      </c>
      <c r="E177" s="4">
        <v>48887</v>
      </c>
      <c r="F177" s="4">
        <v>4208</v>
      </c>
      <c r="G177" s="4">
        <v>21755</v>
      </c>
      <c r="H177" s="4"/>
    </row>
    <row r="178" spans="1:8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/>
    </row>
    <row r="179" spans="1:8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/>
    </row>
    <row r="180" spans="1:8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/>
    </row>
    <row r="181" spans="1:8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/>
    </row>
    <row r="182" spans="1:8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/>
    </row>
    <row r="183" spans="1:8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/>
    </row>
    <row r="184" spans="1:8" x14ac:dyDescent="0.2">
      <c r="A184" s="1" t="s">
        <v>55</v>
      </c>
      <c r="B184" s="1">
        <v>185</v>
      </c>
      <c r="C184" s="1">
        <v>372</v>
      </c>
      <c r="D184" s="1">
        <v>27454</v>
      </c>
      <c r="E184" s="1">
        <v>5729</v>
      </c>
      <c r="F184" s="1">
        <v>0</v>
      </c>
      <c r="G184" s="4">
        <v>6002</v>
      </c>
      <c r="H184" s="5"/>
    </row>
    <row r="185" spans="1:8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v>0</v>
      </c>
      <c r="H185" s="5"/>
    </row>
    <row r="186" spans="1:8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v>0</v>
      </c>
      <c r="H186" s="5"/>
    </row>
    <row r="187" spans="1:8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v>0</v>
      </c>
      <c r="H187" s="5"/>
    </row>
    <row r="188" spans="1:8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v>0</v>
      </c>
      <c r="H188" s="5"/>
    </row>
    <row r="189" spans="1:8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v>0</v>
      </c>
      <c r="H189" s="5"/>
    </row>
    <row r="190" spans="1:8" x14ac:dyDescent="0.2">
      <c r="A190" s="6" t="s">
        <v>58</v>
      </c>
      <c r="B190" s="7">
        <v>222211</v>
      </c>
      <c r="C190" s="7">
        <v>556477</v>
      </c>
      <c r="D190" s="7">
        <v>16842204.048939999</v>
      </c>
      <c r="E190" s="7">
        <v>3514380.20658</v>
      </c>
      <c r="F190" s="7">
        <v>381837</v>
      </c>
      <c r="G190" s="7">
        <v>3619735</v>
      </c>
      <c r="H190" s="5"/>
    </row>
    <row r="191" spans="1:8" x14ac:dyDescent="0.2">
      <c r="A191" s="3" t="s">
        <v>212</v>
      </c>
      <c r="B191" s="12">
        <v>4194</v>
      </c>
      <c r="C191" s="12">
        <v>2045800</v>
      </c>
      <c r="D191" s="12">
        <v>30856</v>
      </c>
      <c r="E191" s="12">
        <v>6432</v>
      </c>
      <c r="F191" s="12">
        <v>247400</v>
      </c>
      <c r="G191" s="4">
        <v>14613800</v>
      </c>
      <c r="H191" s="5"/>
    </row>
    <row r="192" spans="1:8" x14ac:dyDescent="0.2">
      <c r="A192" s="3" t="s">
        <v>130</v>
      </c>
      <c r="B192" s="12">
        <v>3097</v>
      </c>
      <c r="C192" s="12">
        <v>5772000</v>
      </c>
      <c r="D192" s="12">
        <v>85013</v>
      </c>
      <c r="E192" s="12">
        <v>17685</v>
      </c>
      <c r="F192" s="12">
        <v>374400</v>
      </c>
      <c r="G192" s="4">
        <v>100757700</v>
      </c>
      <c r="H192" s="5"/>
    </row>
    <row r="193" spans="1:8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v>0</v>
      </c>
      <c r="H193" s="5"/>
    </row>
    <row r="194" spans="1:8" x14ac:dyDescent="0.2">
      <c r="A194" s="3" t="s">
        <v>213</v>
      </c>
      <c r="B194" s="12">
        <v>3778</v>
      </c>
      <c r="C194" s="12">
        <v>2771700</v>
      </c>
      <c r="D194" s="12">
        <v>134935</v>
      </c>
      <c r="E194" s="12">
        <v>28082</v>
      </c>
      <c r="F194" s="12">
        <v>284000</v>
      </c>
      <c r="G194" s="4">
        <v>19152500</v>
      </c>
      <c r="H194" s="5"/>
    </row>
    <row r="195" spans="1:8" x14ac:dyDescent="0.2">
      <c r="A195" s="3" t="s">
        <v>214</v>
      </c>
      <c r="B195" s="12">
        <v>5501</v>
      </c>
      <c r="C195" s="12">
        <v>4822000</v>
      </c>
      <c r="D195" s="12">
        <v>80120</v>
      </c>
      <c r="E195" s="12">
        <v>16686</v>
      </c>
      <c r="F195" s="12">
        <v>497100</v>
      </c>
      <c r="G195" s="4">
        <v>26346100</v>
      </c>
      <c r="H195" s="5"/>
    </row>
    <row r="196" spans="1:8" x14ac:dyDescent="0.2">
      <c r="A196" s="3" t="s">
        <v>131</v>
      </c>
      <c r="B196" s="12">
        <v>435</v>
      </c>
      <c r="C196" s="12">
        <v>416400</v>
      </c>
      <c r="D196" s="12">
        <v>5705</v>
      </c>
      <c r="E196" s="12">
        <v>1183</v>
      </c>
      <c r="F196" s="12">
        <v>20200</v>
      </c>
      <c r="G196" s="4">
        <v>19477700</v>
      </c>
      <c r="H196" s="5"/>
    </row>
    <row r="197" spans="1:8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5"/>
    </row>
    <row r="198" spans="1:8" x14ac:dyDescent="0.2">
      <c r="A198" s="3" t="s">
        <v>132</v>
      </c>
      <c r="B198" s="12">
        <v>711</v>
      </c>
      <c r="C198" s="12">
        <v>2174300</v>
      </c>
      <c r="D198" s="12">
        <v>10237</v>
      </c>
      <c r="E198" s="12">
        <v>2133</v>
      </c>
      <c r="F198" s="12">
        <v>117400</v>
      </c>
      <c r="G198" s="4">
        <v>14210800</v>
      </c>
      <c r="H198" s="5"/>
    </row>
    <row r="199" spans="1:8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5"/>
    </row>
    <row r="200" spans="1:8" x14ac:dyDescent="0.2">
      <c r="A200" s="3" t="s">
        <v>133</v>
      </c>
      <c r="B200" s="12">
        <v>1807</v>
      </c>
      <c r="C200" s="12">
        <v>1180200</v>
      </c>
      <c r="D200" s="12">
        <v>14887</v>
      </c>
      <c r="E200" s="12">
        <v>3091</v>
      </c>
      <c r="F200" s="12">
        <v>163100</v>
      </c>
      <c r="G200" s="4">
        <v>14149500</v>
      </c>
      <c r="H200" s="5"/>
    </row>
    <row r="201" spans="1:8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v>0</v>
      </c>
      <c r="H201" s="5"/>
    </row>
    <row r="202" spans="1:8" x14ac:dyDescent="0.2">
      <c r="A202" s="3" t="s">
        <v>215</v>
      </c>
      <c r="B202" s="12">
        <v>3172</v>
      </c>
      <c r="C202" s="12">
        <v>1584000</v>
      </c>
      <c r="D202" s="12">
        <v>20535</v>
      </c>
      <c r="E202" s="12">
        <v>4275</v>
      </c>
      <c r="F202" s="12">
        <v>131400</v>
      </c>
      <c r="G202" s="4">
        <v>8278600</v>
      </c>
      <c r="H202" s="5"/>
    </row>
    <row r="203" spans="1:8" x14ac:dyDescent="0.2">
      <c r="A203" s="3" t="s">
        <v>216</v>
      </c>
      <c r="B203" s="12">
        <v>3400</v>
      </c>
      <c r="C203" s="12">
        <v>1403100</v>
      </c>
      <c r="D203" s="12">
        <v>55064</v>
      </c>
      <c r="E203" s="12">
        <v>11485</v>
      </c>
      <c r="F203" s="12">
        <v>73400</v>
      </c>
      <c r="G203" s="4">
        <v>6610800</v>
      </c>
      <c r="H203" s="5"/>
    </row>
    <row r="204" spans="1:8" x14ac:dyDescent="0.2">
      <c r="A204" s="3" t="s">
        <v>217</v>
      </c>
      <c r="B204" s="12">
        <v>3754</v>
      </c>
      <c r="C204" s="12">
        <v>1723000</v>
      </c>
      <c r="D204" s="12">
        <v>47406</v>
      </c>
      <c r="E204" s="12">
        <v>9896</v>
      </c>
      <c r="F204" s="12">
        <v>165600</v>
      </c>
      <c r="G204" s="4">
        <v>17863310</v>
      </c>
      <c r="H204" s="5"/>
    </row>
    <row r="205" spans="1:8" x14ac:dyDescent="0.2">
      <c r="A205" s="3" t="s">
        <v>134</v>
      </c>
      <c r="B205" s="12">
        <v>4749</v>
      </c>
      <c r="C205" s="12">
        <v>656400</v>
      </c>
      <c r="D205" s="12">
        <v>29778</v>
      </c>
      <c r="E205" s="12">
        <v>6207</v>
      </c>
      <c r="F205" s="12">
        <v>180900</v>
      </c>
      <c r="G205" s="4">
        <v>7678600</v>
      </c>
      <c r="H205" s="5"/>
    </row>
    <row r="206" spans="1:8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5"/>
    </row>
    <row r="207" spans="1:8" x14ac:dyDescent="0.2">
      <c r="A207" s="3" t="s">
        <v>218</v>
      </c>
      <c r="B207" s="4">
        <v>168</v>
      </c>
      <c r="C207" s="4">
        <v>72900</v>
      </c>
      <c r="D207" s="4">
        <v>713</v>
      </c>
      <c r="E207" s="4">
        <v>148</v>
      </c>
      <c r="F207" s="4">
        <v>20500</v>
      </c>
      <c r="G207" s="4">
        <v>3892800</v>
      </c>
      <c r="H207" s="5"/>
    </row>
    <row r="208" spans="1:8" x14ac:dyDescent="0.2">
      <c r="A208" s="3" t="s">
        <v>219</v>
      </c>
      <c r="B208" s="4">
        <v>5217</v>
      </c>
      <c r="C208" s="4">
        <v>3696000</v>
      </c>
      <c r="D208" s="4">
        <v>106297</v>
      </c>
      <c r="E208" s="4">
        <v>22131</v>
      </c>
      <c r="F208" s="4">
        <v>1143200</v>
      </c>
      <c r="G208" s="4">
        <v>20827500</v>
      </c>
      <c r="H208" s="5"/>
    </row>
    <row r="209" spans="1:11" x14ac:dyDescent="0.2">
      <c r="A209" s="3" t="s">
        <v>220</v>
      </c>
      <c r="B209" s="4">
        <v>6038</v>
      </c>
      <c r="C209" s="4">
        <v>2849700</v>
      </c>
      <c r="D209" s="4">
        <v>53054</v>
      </c>
      <c r="E209" s="4">
        <v>11044</v>
      </c>
      <c r="F209" s="4">
        <v>107700</v>
      </c>
      <c r="G209" s="4">
        <v>21091300</v>
      </c>
      <c r="H209" s="5"/>
    </row>
    <row r="210" spans="1:11" x14ac:dyDescent="0.2">
      <c r="A210" s="3" t="s">
        <v>221</v>
      </c>
      <c r="B210" s="4">
        <v>14908</v>
      </c>
      <c r="C210" s="4">
        <v>7358500</v>
      </c>
      <c r="D210" s="4">
        <v>140274</v>
      </c>
      <c r="E210" s="4">
        <v>29161</v>
      </c>
      <c r="F210" s="4">
        <v>359400</v>
      </c>
      <c r="G210" s="4">
        <v>30017100</v>
      </c>
      <c r="H210" s="5"/>
    </row>
    <row r="211" spans="1:11" x14ac:dyDescent="0.2">
      <c r="A211" s="3" t="s">
        <v>222</v>
      </c>
      <c r="B211" s="4">
        <v>1142</v>
      </c>
      <c r="C211" s="4">
        <v>1234900</v>
      </c>
      <c r="D211" s="4">
        <v>3947</v>
      </c>
      <c r="E211" s="4">
        <v>822</v>
      </c>
      <c r="F211" s="4">
        <v>184000</v>
      </c>
      <c r="G211" s="4">
        <v>10592100</v>
      </c>
      <c r="H211" s="5"/>
    </row>
    <row r="212" spans="1:11" x14ac:dyDescent="0.2">
      <c r="A212" s="3" t="s">
        <v>223</v>
      </c>
      <c r="B212" s="4">
        <v>4156</v>
      </c>
      <c r="C212" s="4">
        <v>1961600</v>
      </c>
      <c r="D212" s="4">
        <v>33251</v>
      </c>
      <c r="E212" s="4">
        <v>6932</v>
      </c>
      <c r="F212" s="4">
        <v>137700</v>
      </c>
      <c r="G212" s="4">
        <v>15327400</v>
      </c>
      <c r="H212" s="5"/>
    </row>
    <row r="213" spans="1:11" x14ac:dyDescent="0.2">
      <c r="A213" s="3" t="s">
        <v>190</v>
      </c>
      <c r="B213" s="12">
        <v>66</v>
      </c>
      <c r="C213" s="12">
        <v>130600</v>
      </c>
      <c r="D213" s="12">
        <v>437</v>
      </c>
      <c r="E213" s="12">
        <v>91</v>
      </c>
      <c r="F213" s="12">
        <v>25300</v>
      </c>
      <c r="G213" s="4">
        <v>14461100</v>
      </c>
      <c r="H213" s="5"/>
    </row>
    <row r="214" spans="1:11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5"/>
    </row>
    <row r="215" spans="1:11" x14ac:dyDescent="0.2">
      <c r="A215" s="3" t="s">
        <v>135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4">
        <v>3434000</v>
      </c>
      <c r="H215" s="5"/>
    </row>
    <row r="216" spans="1:11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v>0</v>
      </c>
      <c r="H216" s="5"/>
    </row>
    <row r="217" spans="1:11" s="10" customFormat="1" x14ac:dyDescent="0.2">
      <c r="A217" s="3" t="s">
        <v>136</v>
      </c>
      <c r="B217" s="14">
        <v>19306</v>
      </c>
      <c r="C217" s="14">
        <v>22968500</v>
      </c>
      <c r="D217" s="14">
        <v>687463</v>
      </c>
      <c r="E217" s="14">
        <v>143337</v>
      </c>
      <c r="F217" s="14">
        <v>8116400</v>
      </c>
      <c r="G217" s="4">
        <v>255892700</v>
      </c>
      <c r="H217" s="5"/>
      <c r="I217" s="1"/>
      <c r="J217" s="1"/>
      <c r="K217" s="1"/>
    </row>
    <row r="218" spans="1:11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v>0</v>
      </c>
      <c r="H218" s="5"/>
      <c r="I218" s="10"/>
      <c r="J218" s="10"/>
    </row>
    <row r="219" spans="1:11" x14ac:dyDescent="0.2">
      <c r="A219" s="3" t="s">
        <v>137</v>
      </c>
      <c r="B219" s="12">
        <v>7483</v>
      </c>
      <c r="C219" s="12">
        <v>1519600</v>
      </c>
      <c r="D219" s="12">
        <v>44251</v>
      </c>
      <c r="E219" s="12">
        <v>9196</v>
      </c>
      <c r="F219" s="12">
        <v>90900</v>
      </c>
      <c r="G219" s="4">
        <v>12703200</v>
      </c>
      <c r="H219" s="5"/>
    </row>
    <row r="220" spans="1:11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5"/>
    </row>
    <row r="221" spans="1:11" x14ac:dyDescent="0.2">
      <c r="A221" s="3" t="s">
        <v>224</v>
      </c>
      <c r="B221" s="4">
        <v>3038</v>
      </c>
      <c r="C221" s="4">
        <v>1386300</v>
      </c>
      <c r="D221" s="4">
        <v>96412</v>
      </c>
      <c r="E221" s="4">
        <v>20037</v>
      </c>
      <c r="F221" s="4">
        <v>192300</v>
      </c>
      <c r="G221" s="4">
        <v>10750300</v>
      </c>
      <c r="H221" s="5"/>
    </row>
    <row r="222" spans="1:11" x14ac:dyDescent="0.2">
      <c r="A222" s="3" t="s">
        <v>225</v>
      </c>
      <c r="B222" s="4">
        <v>1281</v>
      </c>
      <c r="C222" s="4">
        <v>526900</v>
      </c>
      <c r="D222" s="4">
        <v>23902</v>
      </c>
      <c r="E222" s="4">
        <v>4979</v>
      </c>
      <c r="F222" s="4">
        <v>30600</v>
      </c>
      <c r="G222" s="4">
        <v>10274100</v>
      </c>
      <c r="H222" s="5"/>
    </row>
    <row r="223" spans="1:11" x14ac:dyDescent="0.2">
      <c r="A223" s="3" t="s">
        <v>138</v>
      </c>
      <c r="B223" s="12">
        <v>654</v>
      </c>
      <c r="C223" s="12">
        <v>777200</v>
      </c>
      <c r="D223" s="12">
        <v>5750</v>
      </c>
      <c r="E223" s="12">
        <v>1195</v>
      </c>
      <c r="F223" s="12">
        <v>29700</v>
      </c>
      <c r="G223" s="4">
        <v>39717500</v>
      </c>
      <c r="H223" s="5"/>
    </row>
    <row r="224" spans="1:11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5"/>
    </row>
    <row r="225" spans="1:8" x14ac:dyDescent="0.2">
      <c r="A225" s="3" t="s">
        <v>139</v>
      </c>
      <c r="B225" s="12">
        <v>54585</v>
      </c>
      <c r="C225" s="12">
        <v>15002300</v>
      </c>
      <c r="D225" s="12">
        <v>1027641</v>
      </c>
      <c r="E225" s="12">
        <v>214288</v>
      </c>
      <c r="F225" s="12">
        <v>2185400</v>
      </c>
      <c r="G225" s="4">
        <v>110326500</v>
      </c>
      <c r="H225" s="5"/>
    </row>
    <row r="226" spans="1:8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5"/>
    </row>
    <row r="227" spans="1:8" x14ac:dyDescent="0.2">
      <c r="A227" s="3" t="s">
        <v>200</v>
      </c>
      <c r="B227" s="12">
        <v>390</v>
      </c>
      <c r="C227" s="12">
        <v>1164800</v>
      </c>
      <c r="D227" s="12">
        <v>2373</v>
      </c>
      <c r="E227" s="12">
        <v>494</v>
      </c>
      <c r="F227" s="12">
        <v>464100</v>
      </c>
      <c r="G227" s="4">
        <v>47296900</v>
      </c>
      <c r="H227" s="5"/>
    </row>
    <row r="228" spans="1:8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v>0</v>
      </c>
      <c r="H228" s="5"/>
    </row>
    <row r="229" spans="1:8" x14ac:dyDescent="0.2">
      <c r="A229" s="3" t="s">
        <v>226</v>
      </c>
      <c r="B229" s="12">
        <v>359</v>
      </c>
      <c r="C229" s="12">
        <v>115400</v>
      </c>
      <c r="D229" s="12">
        <v>4337</v>
      </c>
      <c r="E229" s="12">
        <v>904</v>
      </c>
      <c r="F229" s="12">
        <v>9000</v>
      </c>
      <c r="G229" s="4">
        <v>2985900</v>
      </c>
      <c r="H229" s="5"/>
    </row>
    <row r="230" spans="1:8" x14ac:dyDescent="0.2">
      <c r="A230" s="15" t="s">
        <v>126</v>
      </c>
      <c r="B230" s="16">
        <v>149195</v>
      </c>
      <c r="C230" s="16">
        <v>83268300</v>
      </c>
      <c r="D230" s="16">
        <v>2713782</v>
      </c>
      <c r="E230" s="16">
        <v>547797</v>
      </c>
      <c r="F230" s="16">
        <v>15103700</v>
      </c>
      <c r="G230" s="16">
        <v>858729810</v>
      </c>
      <c r="H230" s="5"/>
    </row>
    <row r="231" spans="1:8" ht="13.5" thickBot="1" x14ac:dyDescent="0.25">
      <c r="A231" s="15" t="s">
        <v>59</v>
      </c>
      <c r="B231" s="16">
        <v>5293365</v>
      </c>
      <c r="C231" s="16">
        <v>202949812</v>
      </c>
      <c r="D231" s="16">
        <v>11304143897.475691</v>
      </c>
      <c r="E231" s="16">
        <v>2358289447.4523497</v>
      </c>
      <c r="F231" s="16">
        <v>112009489</v>
      </c>
      <c r="G231" s="16">
        <v>1715465853</v>
      </c>
      <c r="H231" s="5"/>
    </row>
    <row r="232" spans="1:8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8" x14ac:dyDescent="0.2">
      <c r="A233" s="3" t="s">
        <v>115</v>
      </c>
      <c r="B233" s="1">
        <v>451</v>
      </c>
      <c r="C233" s="13">
        <v>5695.7906032000001</v>
      </c>
      <c r="D233" s="4">
        <v>284789.53016000002</v>
      </c>
      <c r="E233" s="13">
        <v>60063.1720257302</v>
      </c>
      <c r="F233" s="17">
        <v>263816</v>
      </c>
      <c r="G233" s="4">
        <v>20304778</v>
      </c>
    </row>
    <row r="234" spans="1:8" x14ac:dyDescent="0.2">
      <c r="A234" s="3" t="s">
        <v>119</v>
      </c>
      <c r="B234" s="1">
        <v>22</v>
      </c>
      <c r="C234" s="1">
        <v>248299.23462120001</v>
      </c>
      <c r="D234" s="1">
        <v>12414961.73106</v>
      </c>
      <c r="E234" s="1">
        <v>2618361.6431635502</v>
      </c>
      <c r="F234" s="17">
        <v>340803</v>
      </c>
      <c r="G234" s="4">
        <v>12075702</v>
      </c>
    </row>
    <row r="235" spans="1:8" x14ac:dyDescent="0.2">
      <c r="A235" s="3" t="s">
        <v>61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8" x14ac:dyDescent="0.2">
      <c r="A236" s="3" t="s">
        <v>62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8" x14ac:dyDescent="0.2">
      <c r="A237" s="3" t="s">
        <v>118</v>
      </c>
      <c r="B237" s="1">
        <v>1</v>
      </c>
      <c r="C237" s="1">
        <v>252593.77600000001</v>
      </c>
      <c r="D237" s="1">
        <v>12629688.800000001</v>
      </c>
      <c r="E237" s="1">
        <v>2663648.3813139298</v>
      </c>
      <c r="F237" s="17">
        <v>4113</v>
      </c>
      <c r="G237" s="4">
        <v>614164</v>
      </c>
    </row>
    <row r="238" spans="1:8" x14ac:dyDescent="0.2">
      <c r="A238" s="3" t="s">
        <v>63</v>
      </c>
      <c r="B238" s="1">
        <v>0</v>
      </c>
      <c r="C238" s="1">
        <v>0</v>
      </c>
      <c r="D238" s="1">
        <v>0</v>
      </c>
      <c r="E238" s="1">
        <v>0</v>
      </c>
      <c r="F238" s="17">
        <v>87851</v>
      </c>
      <c r="G238" s="4">
        <v>5538906</v>
      </c>
    </row>
    <row r="239" spans="1:8" x14ac:dyDescent="0.2">
      <c r="A239" s="3" t="s">
        <v>64</v>
      </c>
      <c r="B239" s="1">
        <v>1</v>
      </c>
      <c r="C239" s="1">
        <v>252593.77600000001</v>
      </c>
      <c r="D239" s="1">
        <v>12629688.800000001</v>
      </c>
      <c r="E239" s="1">
        <v>2663648.3813139298</v>
      </c>
      <c r="F239" s="17">
        <v>108499</v>
      </c>
      <c r="G239" s="4">
        <v>17753640</v>
      </c>
    </row>
    <row r="240" spans="1:8" x14ac:dyDescent="0.2">
      <c r="A240" s="3" t="s">
        <v>198</v>
      </c>
      <c r="B240" s="1">
        <v>0</v>
      </c>
      <c r="C240" s="1">
        <v>0</v>
      </c>
      <c r="D240" s="1">
        <v>0</v>
      </c>
      <c r="E240" s="1">
        <v>0</v>
      </c>
      <c r="F240" s="1">
        <v>15012</v>
      </c>
      <c r="G240" s="4">
        <v>85044</v>
      </c>
    </row>
    <row r="241" spans="1:7" x14ac:dyDescent="0.2">
      <c r="A241" s="3" t="s">
        <v>120</v>
      </c>
      <c r="B241" s="1">
        <v>1</v>
      </c>
      <c r="C241" s="13">
        <v>252593.77600000001</v>
      </c>
      <c r="D241" s="4">
        <v>12629688.800000001</v>
      </c>
      <c r="E241" s="13">
        <v>2663648.3813139298</v>
      </c>
      <c r="F241" s="17">
        <v>751042</v>
      </c>
      <c r="G241" s="4">
        <v>47054319</v>
      </c>
    </row>
    <row r="242" spans="1:7" x14ac:dyDescent="0.2">
      <c r="A242" s="3" t="s">
        <v>116</v>
      </c>
      <c r="B242" s="1">
        <v>0</v>
      </c>
      <c r="C242" s="1">
        <v>0</v>
      </c>
      <c r="D242" s="1">
        <v>0</v>
      </c>
      <c r="E242" s="1">
        <v>0</v>
      </c>
      <c r="F242" s="17">
        <v>0</v>
      </c>
      <c r="G242" s="4">
        <v>0</v>
      </c>
    </row>
    <row r="243" spans="1:7" x14ac:dyDescent="0.2">
      <c r="A243" s="3" t="s">
        <v>65</v>
      </c>
      <c r="B243" s="1">
        <v>0</v>
      </c>
      <c r="C243" s="1">
        <v>0</v>
      </c>
      <c r="D243" s="1">
        <v>0</v>
      </c>
      <c r="E243" s="1">
        <v>0</v>
      </c>
      <c r="F243" s="17">
        <v>5302</v>
      </c>
      <c r="G243" s="4">
        <v>39772</v>
      </c>
    </row>
    <row r="244" spans="1:7" x14ac:dyDescent="0.2">
      <c r="A244" s="3" t="s">
        <v>123</v>
      </c>
      <c r="B244" s="1">
        <v>0</v>
      </c>
      <c r="C244" s="1">
        <v>0</v>
      </c>
      <c r="D244" s="1">
        <v>0</v>
      </c>
      <c r="E244" s="1">
        <v>0</v>
      </c>
      <c r="F244" s="17">
        <v>0</v>
      </c>
      <c r="G244" s="4">
        <v>0</v>
      </c>
    </row>
    <row r="245" spans="1:7" x14ac:dyDescent="0.2">
      <c r="A245" s="3" t="s">
        <v>101</v>
      </c>
      <c r="B245" s="1">
        <v>0</v>
      </c>
      <c r="C245" s="1">
        <v>0</v>
      </c>
      <c r="D245" s="1">
        <v>0</v>
      </c>
      <c r="E245" s="1">
        <v>0</v>
      </c>
      <c r="F245" s="1">
        <v>508</v>
      </c>
      <c r="G245" s="4">
        <v>11348</v>
      </c>
    </row>
    <row r="246" spans="1:7" x14ac:dyDescent="0.2">
      <c r="A246" s="3" t="s">
        <v>122</v>
      </c>
      <c r="B246" s="1">
        <v>0</v>
      </c>
      <c r="C246" s="1">
        <v>0</v>
      </c>
      <c r="D246" s="1">
        <v>0</v>
      </c>
      <c r="E246" s="1">
        <v>0</v>
      </c>
      <c r="F246" s="17">
        <v>0</v>
      </c>
      <c r="G246" s="17">
        <v>0</v>
      </c>
    </row>
    <row r="247" spans="1:7" x14ac:dyDescent="0.2">
      <c r="A247" s="3" t="s">
        <v>121</v>
      </c>
      <c r="B247" s="1">
        <v>0</v>
      </c>
      <c r="C247" s="1">
        <v>0</v>
      </c>
      <c r="D247" s="1">
        <v>0</v>
      </c>
      <c r="E247" s="1">
        <v>0</v>
      </c>
      <c r="F247" s="17">
        <v>0</v>
      </c>
      <c r="G247" s="17">
        <v>0</v>
      </c>
    </row>
    <row r="248" spans="1:7" x14ac:dyDescent="0.2">
      <c r="A248" s="3" t="s">
        <v>117</v>
      </c>
      <c r="B248" s="1">
        <v>0</v>
      </c>
      <c r="C248" s="1">
        <v>0</v>
      </c>
      <c r="D248" s="1">
        <v>0</v>
      </c>
      <c r="E248" s="1">
        <v>0</v>
      </c>
      <c r="F248" s="17">
        <v>0</v>
      </c>
      <c r="G248" s="17">
        <v>0</v>
      </c>
    </row>
    <row r="249" spans="1:7" x14ac:dyDescent="0.2">
      <c r="A249" s="15" t="s">
        <v>66</v>
      </c>
      <c r="B249" s="16">
        <v>476</v>
      </c>
      <c r="C249" s="16">
        <v>1011776.3532244002</v>
      </c>
      <c r="D249" s="16">
        <v>50588817.661219999</v>
      </c>
      <c r="E249" s="16">
        <v>10669369.959131069</v>
      </c>
      <c r="F249" s="16">
        <v>1576946</v>
      </c>
      <c r="G249" s="16">
        <v>103477673</v>
      </c>
    </row>
    <row r="250" spans="1:7" x14ac:dyDescent="0.2">
      <c r="A250" s="3" t="s">
        <v>67</v>
      </c>
      <c r="B250" s="18">
        <v>317</v>
      </c>
      <c r="C250" s="24">
        <v>885.17851540000004</v>
      </c>
      <c r="D250" s="25">
        <v>209853.696538455</v>
      </c>
      <c r="E250" s="24">
        <v>44258.925770000002</v>
      </c>
      <c r="F250" s="26">
        <v>9637</v>
      </c>
      <c r="G250" s="26">
        <v>869300</v>
      </c>
    </row>
    <row r="251" spans="1:7" x14ac:dyDescent="0.2">
      <c r="A251" s="3" t="s">
        <v>68</v>
      </c>
      <c r="B251" s="1">
        <v>27</v>
      </c>
      <c r="C251" s="24">
        <v>130.73760759999999</v>
      </c>
      <c r="D251" s="25">
        <v>30994.618321770002</v>
      </c>
      <c r="E251" s="24">
        <v>6536.8803799999996</v>
      </c>
      <c r="F251" s="26">
        <v>4128</v>
      </c>
      <c r="G251" s="26">
        <v>264434</v>
      </c>
    </row>
    <row r="252" spans="1:7" x14ac:dyDescent="0.2">
      <c r="A252" s="3" t="s">
        <v>69</v>
      </c>
      <c r="B252" s="1">
        <v>17</v>
      </c>
      <c r="C252" s="24">
        <v>194</v>
      </c>
      <c r="D252" s="25">
        <v>23664.219300000001</v>
      </c>
      <c r="E252" s="24">
        <v>4990.8719392597204</v>
      </c>
      <c r="F252" s="26">
        <v>9150</v>
      </c>
      <c r="G252" s="26">
        <v>5128070</v>
      </c>
    </row>
    <row r="253" spans="1:7" x14ac:dyDescent="0.2">
      <c r="A253" s="3" t="s">
        <v>70</v>
      </c>
      <c r="B253" s="1">
        <v>51</v>
      </c>
      <c r="C253" s="24">
        <v>1507</v>
      </c>
      <c r="D253" s="25">
        <v>176016.18429999999</v>
      </c>
      <c r="E253" s="24">
        <v>37122.468480438598</v>
      </c>
      <c r="F253" s="17">
        <v>3512</v>
      </c>
      <c r="G253" s="26">
        <v>1516393</v>
      </c>
    </row>
    <row r="254" spans="1:7" x14ac:dyDescent="0.2">
      <c r="A254" s="3" t="s">
        <v>71</v>
      </c>
      <c r="B254" s="1">
        <v>0</v>
      </c>
      <c r="C254" s="1">
        <v>0</v>
      </c>
      <c r="D254" s="1">
        <v>0</v>
      </c>
      <c r="E254" s="1">
        <v>0</v>
      </c>
      <c r="F254" s="17">
        <v>0</v>
      </c>
      <c r="G254" s="26">
        <v>6</v>
      </c>
    </row>
    <row r="255" spans="1:7" x14ac:dyDescent="0.2">
      <c r="A255" s="3" t="s">
        <v>72</v>
      </c>
      <c r="B255" s="1">
        <v>0</v>
      </c>
      <c r="C255" s="1">
        <v>0</v>
      </c>
      <c r="D255" s="1">
        <v>0</v>
      </c>
      <c r="E255" s="1">
        <v>0</v>
      </c>
      <c r="F255" s="17">
        <v>0</v>
      </c>
      <c r="G255" s="26">
        <v>0</v>
      </c>
    </row>
    <row r="256" spans="1:7" x14ac:dyDescent="0.2">
      <c r="A256" s="3" t="s">
        <v>73</v>
      </c>
      <c r="B256" s="1">
        <v>3220</v>
      </c>
      <c r="C256" s="24">
        <v>13539829</v>
      </c>
      <c r="D256" s="25">
        <v>1648023.3538464999</v>
      </c>
      <c r="E256" s="24">
        <v>347574.26001191599</v>
      </c>
      <c r="F256" s="17">
        <v>1399047</v>
      </c>
      <c r="G256" s="26">
        <v>59870753</v>
      </c>
    </row>
    <row r="257" spans="1:8" x14ac:dyDescent="0.2">
      <c r="A257" s="3" t="s">
        <v>74</v>
      </c>
      <c r="B257" s="1">
        <v>5015</v>
      </c>
      <c r="C257" s="24">
        <v>13825237</v>
      </c>
      <c r="D257" s="25">
        <v>1569132.2211589999</v>
      </c>
      <c r="E257" s="24">
        <v>330935.82645976997</v>
      </c>
      <c r="F257" s="17">
        <v>417525</v>
      </c>
      <c r="G257" s="26">
        <v>10698322</v>
      </c>
    </row>
    <row r="258" spans="1:8" x14ac:dyDescent="0.2">
      <c r="A258" s="3" t="s">
        <v>75</v>
      </c>
      <c r="B258" s="1">
        <v>41</v>
      </c>
      <c r="C258" s="24">
        <v>2217</v>
      </c>
      <c r="D258" s="25">
        <v>860548.15324000001</v>
      </c>
      <c r="E258" s="24">
        <v>181492.80886639201</v>
      </c>
      <c r="F258" s="17">
        <v>7066</v>
      </c>
      <c r="G258" s="26">
        <v>7171696</v>
      </c>
    </row>
    <row r="259" spans="1:8" x14ac:dyDescent="0.2">
      <c r="A259" s="3" t="s">
        <v>76</v>
      </c>
      <c r="B259" s="1">
        <v>0</v>
      </c>
      <c r="C259" s="1">
        <v>0</v>
      </c>
      <c r="D259" s="1">
        <v>0</v>
      </c>
      <c r="E259" s="1">
        <v>0</v>
      </c>
      <c r="F259" s="17">
        <v>6</v>
      </c>
      <c r="G259" s="26">
        <v>1818291</v>
      </c>
    </row>
    <row r="260" spans="1:8" x14ac:dyDescent="0.2">
      <c r="A260" s="3" t="s">
        <v>124</v>
      </c>
      <c r="B260" s="1">
        <v>47984</v>
      </c>
      <c r="C260" s="24">
        <v>300306271</v>
      </c>
      <c r="D260" s="25">
        <v>5942971.9797002198</v>
      </c>
      <c r="E260" s="24">
        <v>1253394.9129389899</v>
      </c>
      <c r="F260" s="17">
        <v>25084558</v>
      </c>
      <c r="G260" s="26">
        <v>2725540265</v>
      </c>
    </row>
    <row r="261" spans="1:8" x14ac:dyDescent="0.2">
      <c r="A261" s="3" t="s">
        <v>125</v>
      </c>
      <c r="B261" s="1">
        <v>31182</v>
      </c>
      <c r="C261" s="24">
        <v>159710115</v>
      </c>
      <c r="D261" s="25">
        <v>3450651.19851672</v>
      </c>
      <c r="E261" s="24">
        <v>727755.18264615105</v>
      </c>
      <c r="F261" s="17">
        <v>68152189</v>
      </c>
      <c r="G261" s="26">
        <v>2939502662</v>
      </c>
    </row>
    <row r="262" spans="1:8" x14ac:dyDescent="0.2">
      <c r="A262" s="3" t="s">
        <v>211</v>
      </c>
      <c r="B262" s="1">
        <v>2</v>
      </c>
      <c r="C262" s="1">
        <v>5215.2</v>
      </c>
      <c r="D262" s="1">
        <v>260760</v>
      </c>
      <c r="E262" s="1">
        <v>54995.2546662448</v>
      </c>
      <c r="F262" s="1">
        <v>560000</v>
      </c>
      <c r="G262" s="17">
        <v>3952000</v>
      </c>
    </row>
    <row r="263" spans="1:8" x14ac:dyDescent="0.2">
      <c r="A263" s="15" t="s">
        <v>77</v>
      </c>
      <c r="B263" s="16">
        <v>87856</v>
      </c>
      <c r="C263" s="16">
        <v>487391601.11612302</v>
      </c>
      <c r="D263" s="16">
        <v>14172615.624922663</v>
      </c>
      <c r="E263" s="16">
        <v>2989057.3921591621</v>
      </c>
      <c r="F263" s="16">
        <v>95646818</v>
      </c>
      <c r="G263" s="16">
        <v>5756332192</v>
      </c>
    </row>
    <row r="264" spans="1:8" x14ac:dyDescent="0.2">
      <c r="A264" s="3" t="s">
        <v>78</v>
      </c>
      <c r="B264" s="1">
        <v>50</v>
      </c>
      <c r="C264" s="24">
        <v>305.8352994</v>
      </c>
      <c r="D264" s="25">
        <v>72530.083605255</v>
      </c>
      <c r="E264" s="24">
        <v>15296.864622008799</v>
      </c>
      <c r="F264" s="4">
        <v>925</v>
      </c>
      <c r="G264" s="19">
        <v>44128</v>
      </c>
    </row>
    <row r="265" spans="1:8" x14ac:dyDescent="0.2">
      <c r="A265" s="3" t="s">
        <v>112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8" x14ac:dyDescent="0.2">
      <c r="A266" s="15" t="s">
        <v>114</v>
      </c>
      <c r="B266" s="20">
        <v>50</v>
      </c>
      <c r="C266" s="20">
        <v>305.8352994</v>
      </c>
      <c r="D266" s="20">
        <v>72530.083605255</v>
      </c>
      <c r="E266" s="20">
        <v>15296.864622008799</v>
      </c>
      <c r="F266" s="20">
        <v>925</v>
      </c>
      <c r="G266" s="20">
        <v>44128</v>
      </c>
    </row>
    <row r="267" spans="1:8" ht="13.5" thickBot="1" x14ac:dyDescent="0.25">
      <c r="A267" s="15" t="s">
        <v>79</v>
      </c>
      <c r="B267" s="20">
        <v>88382</v>
      </c>
      <c r="C267" s="20">
        <v>488403683.30464679</v>
      </c>
      <c r="D267" s="20">
        <v>64833963.369747922</v>
      </c>
      <c r="E267" s="20">
        <v>13673724.215912241</v>
      </c>
      <c r="F267" s="20">
        <v>97224689</v>
      </c>
      <c r="G267" s="20">
        <v>5859853993</v>
      </c>
    </row>
    <row r="268" spans="1:8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8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8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8" x14ac:dyDescent="0.2">
      <c r="A271" s="3" t="s">
        <v>83</v>
      </c>
      <c r="B271" s="4">
        <v>339</v>
      </c>
      <c r="C271" s="4">
        <v>1266</v>
      </c>
      <c r="D271" s="4">
        <v>3746</v>
      </c>
      <c r="E271" s="4">
        <v>783</v>
      </c>
      <c r="F271" s="4">
        <v>0</v>
      </c>
      <c r="G271" s="4">
        <v>11472</v>
      </c>
      <c r="H271" s="5"/>
    </row>
    <row r="272" spans="1:8" x14ac:dyDescent="0.2">
      <c r="A272" s="3" t="s">
        <v>84</v>
      </c>
      <c r="B272" s="4">
        <v>199</v>
      </c>
      <c r="C272" s="4">
        <v>6659</v>
      </c>
      <c r="D272" s="4">
        <v>442</v>
      </c>
      <c r="E272" s="4">
        <v>93</v>
      </c>
      <c r="F272" s="4">
        <v>0</v>
      </c>
      <c r="G272" s="4">
        <v>42273</v>
      </c>
      <c r="H272" s="5"/>
    </row>
    <row r="273" spans="1:8" x14ac:dyDescent="0.2">
      <c r="A273" s="3" t="s">
        <v>85</v>
      </c>
      <c r="B273" s="4">
        <v>95875197</v>
      </c>
      <c r="C273" s="4">
        <v>309462530</v>
      </c>
      <c r="D273" s="4">
        <v>7457284466</v>
      </c>
      <c r="E273" s="4">
        <v>1553410294</v>
      </c>
      <c r="F273" s="4">
        <v>1184533</v>
      </c>
      <c r="G273" s="4">
        <v>2177887742</v>
      </c>
      <c r="H273" s="5"/>
    </row>
    <row r="274" spans="1:8" x14ac:dyDescent="0.2">
      <c r="A274" s="3" t="s">
        <v>111</v>
      </c>
      <c r="B274" s="4">
        <v>42</v>
      </c>
      <c r="C274" s="4">
        <v>3654</v>
      </c>
      <c r="D274" s="4">
        <v>89473.019</v>
      </c>
      <c r="E274" s="4">
        <v>18744.871149999999</v>
      </c>
      <c r="F274" s="4">
        <v>0</v>
      </c>
      <c r="G274" s="4">
        <v>3993784</v>
      </c>
      <c r="H274" s="5"/>
    </row>
    <row r="275" spans="1:8" x14ac:dyDescent="0.2">
      <c r="A275" s="3" t="s">
        <v>179</v>
      </c>
      <c r="B275" s="4">
        <v>15103128</v>
      </c>
      <c r="C275" s="4">
        <v>54484455</v>
      </c>
      <c r="D275" s="4">
        <v>2624644015</v>
      </c>
      <c r="E275" s="4">
        <v>546551541</v>
      </c>
      <c r="F275" s="4">
        <v>1702413</v>
      </c>
      <c r="G275" s="4">
        <v>422876272</v>
      </c>
      <c r="H275" s="5"/>
    </row>
    <row r="276" spans="1:8" x14ac:dyDescent="0.2">
      <c r="A276" s="3" t="s">
        <v>148</v>
      </c>
      <c r="B276" s="4">
        <v>27</v>
      </c>
      <c r="C276" s="4">
        <v>151</v>
      </c>
      <c r="D276" s="4">
        <v>118</v>
      </c>
      <c r="E276" s="4">
        <v>25</v>
      </c>
      <c r="F276" s="4">
        <v>506</v>
      </c>
      <c r="G276" s="4">
        <v>4147</v>
      </c>
      <c r="H276" s="5"/>
    </row>
    <row r="277" spans="1:8" x14ac:dyDescent="0.2">
      <c r="A277" s="3" t="s">
        <v>44</v>
      </c>
      <c r="B277" s="4">
        <v>1</v>
      </c>
      <c r="C277" s="4">
        <v>5</v>
      </c>
      <c r="D277" s="4">
        <v>240</v>
      </c>
      <c r="E277" s="4">
        <v>50</v>
      </c>
      <c r="F277" s="4">
        <v>0</v>
      </c>
      <c r="G277" s="4">
        <v>30</v>
      </c>
      <c r="H277" s="5"/>
    </row>
    <row r="278" spans="1:8" x14ac:dyDescent="0.2">
      <c r="A278" s="3" t="s">
        <v>149</v>
      </c>
      <c r="B278" s="4">
        <v>66</v>
      </c>
      <c r="C278" s="4">
        <v>2476</v>
      </c>
      <c r="D278" s="4">
        <v>2655</v>
      </c>
      <c r="E278" s="4">
        <v>555</v>
      </c>
      <c r="F278" s="4">
        <v>2678</v>
      </c>
      <c r="G278" s="4">
        <v>8554</v>
      </c>
      <c r="H278" s="5"/>
    </row>
    <row r="279" spans="1:8" x14ac:dyDescent="0.2">
      <c r="A279" s="3" t="s">
        <v>108</v>
      </c>
      <c r="B279" s="4">
        <v>53</v>
      </c>
      <c r="C279" s="4">
        <v>1446</v>
      </c>
      <c r="D279" s="4">
        <v>70976</v>
      </c>
      <c r="E279" s="4">
        <v>14825</v>
      </c>
      <c r="F279" s="4">
        <v>0</v>
      </c>
      <c r="G279" s="4">
        <v>1969</v>
      </c>
      <c r="H279" s="5"/>
    </row>
    <row r="280" spans="1:8" x14ac:dyDescent="0.2">
      <c r="A280" s="3" t="s">
        <v>110</v>
      </c>
      <c r="B280" s="4">
        <v>9741</v>
      </c>
      <c r="C280" s="4">
        <v>387178</v>
      </c>
      <c r="D280" s="4">
        <v>18372958.690200001</v>
      </c>
      <c r="E280" s="4">
        <v>3885553.72988</v>
      </c>
      <c r="F280" s="4">
        <v>0</v>
      </c>
      <c r="G280" s="4">
        <v>2510662</v>
      </c>
      <c r="H280" s="5"/>
    </row>
    <row r="281" spans="1:8" x14ac:dyDescent="0.2">
      <c r="A281" s="3" t="s">
        <v>150</v>
      </c>
      <c r="B281" s="4">
        <v>99830</v>
      </c>
      <c r="C281" s="4">
        <v>301079</v>
      </c>
      <c r="D281" s="4">
        <v>16403087</v>
      </c>
      <c r="E281" s="4">
        <v>3420755</v>
      </c>
      <c r="F281" s="4">
        <v>34115</v>
      </c>
      <c r="G281" s="4">
        <v>2976151</v>
      </c>
      <c r="H281" s="5"/>
    </row>
    <row r="282" spans="1:8" x14ac:dyDescent="0.2">
      <c r="A282" s="3" t="s">
        <v>188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50360</v>
      </c>
      <c r="H282" s="5"/>
    </row>
    <row r="283" spans="1:8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5"/>
    </row>
    <row r="284" spans="1:8" x14ac:dyDescent="0.2">
      <c r="A284" s="15" t="s">
        <v>87</v>
      </c>
      <c r="B284" s="21">
        <v>111088623</v>
      </c>
      <c r="C284" s="21">
        <v>364650899</v>
      </c>
      <c r="D284" s="21">
        <v>10116872176.709202</v>
      </c>
      <c r="E284" s="21">
        <v>2107303219.6010301</v>
      </c>
      <c r="F284" s="21">
        <v>2924245</v>
      </c>
      <c r="G284" s="21">
        <v>2610363416</v>
      </c>
      <c r="H284" s="5"/>
    </row>
    <row r="285" spans="1:8" x14ac:dyDescent="0.2">
      <c r="A285" s="15" t="s">
        <v>88</v>
      </c>
      <c r="B285" s="21">
        <v>116470370</v>
      </c>
      <c r="C285" s="21">
        <v>1056004394.3046467</v>
      </c>
      <c r="D285" s="21">
        <v>21485850037.554642</v>
      </c>
      <c r="E285" s="21">
        <v>4479266391.2692919</v>
      </c>
      <c r="F285" s="21">
        <v>212158423</v>
      </c>
      <c r="G285" s="21">
        <v>10185683262</v>
      </c>
      <c r="H285" s="5"/>
    </row>
    <row r="286" spans="1:8" x14ac:dyDescent="0.2">
      <c r="A286" s="15" t="s">
        <v>89</v>
      </c>
      <c r="B286" s="21">
        <v>5381747</v>
      </c>
      <c r="C286" s="21">
        <v>691353495.30464673</v>
      </c>
      <c r="D286" s="21">
        <v>11368977860.84544</v>
      </c>
      <c r="E286" s="21">
        <v>2371963171.6682615</v>
      </c>
      <c r="F286" s="21">
        <v>209234178</v>
      </c>
      <c r="G286" s="21">
        <v>7575319846</v>
      </c>
      <c r="H286" s="5"/>
    </row>
    <row r="287" spans="1:8" x14ac:dyDescent="0.2">
      <c r="B287" s="22"/>
      <c r="C287" s="22"/>
      <c r="D287" s="22"/>
      <c r="E287" s="22"/>
      <c r="F287" s="22"/>
      <c r="G287" s="22"/>
    </row>
    <row r="288" spans="1:8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6AA9-FF36-4487-B130-8F67FDC7BDD1}">
  <dimension ref="A1:K295"/>
  <sheetViews>
    <sheetView showGridLines="0" zoomScaleNormal="10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42.42578125" style="1" customWidth="1"/>
    <col min="2" max="7" width="20.7109375" style="1" customWidth="1"/>
    <col min="8" max="8" width="5.7109375" style="1" customWidth="1"/>
    <col min="9" max="9" width="11.140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9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235</v>
      </c>
    </row>
    <row r="2" spans="1:9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9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9" x14ac:dyDescent="0.2">
      <c r="A4" s="3" t="s">
        <v>2</v>
      </c>
      <c r="B4" s="4">
        <v>631759</v>
      </c>
      <c r="C4" s="4">
        <v>3537060</v>
      </c>
      <c r="D4" s="4">
        <v>420415754</v>
      </c>
      <c r="E4" s="4">
        <v>85673096</v>
      </c>
      <c r="F4" s="4">
        <v>278868</v>
      </c>
      <c r="G4" s="4">
        <v>23352405</v>
      </c>
      <c r="H4" s="5"/>
    </row>
    <row r="5" spans="1:9" x14ac:dyDescent="0.2">
      <c r="A5" s="3" t="s">
        <v>7</v>
      </c>
      <c r="B5" s="4">
        <v>10644</v>
      </c>
      <c r="C5" s="4">
        <v>714800</v>
      </c>
      <c r="D5" s="4">
        <v>84490857.719999999</v>
      </c>
      <c r="E5" s="4">
        <v>17041249.035390001</v>
      </c>
      <c r="F5" s="4">
        <v>0</v>
      </c>
      <c r="G5" s="4">
        <v>3379850</v>
      </c>
      <c r="H5" s="5"/>
      <c r="I5" s="4"/>
    </row>
    <row r="6" spans="1:9" x14ac:dyDescent="0.2">
      <c r="A6" s="3" t="s">
        <v>8</v>
      </c>
      <c r="B6" s="4">
        <v>34</v>
      </c>
      <c r="C6" s="4">
        <v>1366</v>
      </c>
      <c r="D6" s="4">
        <v>270440</v>
      </c>
      <c r="E6" s="4">
        <v>56085</v>
      </c>
      <c r="F6" s="4">
        <v>2658</v>
      </c>
      <c r="G6" s="4">
        <v>29553</v>
      </c>
      <c r="H6" s="5"/>
    </row>
    <row r="7" spans="1:9" ht="14.25" customHeight="1" x14ac:dyDescent="0.2">
      <c r="A7" s="3" t="s">
        <v>9</v>
      </c>
      <c r="B7" s="4">
        <v>12754</v>
      </c>
      <c r="C7" s="4">
        <v>35484</v>
      </c>
      <c r="D7" s="4">
        <v>38905800</v>
      </c>
      <c r="E7" s="4">
        <v>7934965</v>
      </c>
      <c r="F7" s="4">
        <v>11171</v>
      </c>
      <c r="G7" s="4">
        <v>310881</v>
      </c>
      <c r="H7" s="5"/>
    </row>
    <row r="8" spans="1:9" x14ac:dyDescent="0.2">
      <c r="A8" s="3" t="s">
        <v>3</v>
      </c>
      <c r="B8" s="4">
        <v>13</v>
      </c>
      <c r="C8" s="4">
        <v>605</v>
      </c>
      <c r="D8" s="4">
        <v>16205</v>
      </c>
      <c r="E8" s="4">
        <v>3271</v>
      </c>
      <c r="F8" s="4">
        <v>4173</v>
      </c>
      <c r="G8" s="4">
        <v>26337</v>
      </c>
      <c r="H8" s="5"/>
    </row>
    <row r="9" spans="1:9" x14ac:dyDescent="0.2">
      <c r="A9" s="3" t="s">
        <v>113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906</v>
      </c>
      <c r="H9" s="5"/>
    </row>
    <row r="10" spans="1:9" x14ac:dyDescent="0.2">
      <c r="A10" s="3" t="s">
        <v>5</v>
      </c>
      <c r="B10" s="4">
        <v>112</v>
      </c>
      <c r="C10" s="4">
        <v>5906</v>
      </c>
      <c r="D10" s="4">
        <v>44882</v>
      </c>
      <c r="E10" s="4">
        <v>9142</v>
      </c>
      <c r="F10" s="4">
        <v>12818</v>
      </c>
      <c r="G10" s="4">
        <v>59150</v>
      </c>
      <c r="H10" s="5"/>
    </row>
    <row r="11" spans="1:9" x14ac:dyDescent="0.2">
      <c r="A11" s="3" t="s">
        <v>147</v>
      </c>
      <c r="B11" s="4">
        <v>2</v>
      </c>
      <c r="C11" s="4">
        <v>80</v>
      </c>
      <c r="D11" s="4">
        <v>87456</v>
      </c>
      <c r="E11" s="4">
        <v>17600</v>
      </c>
      <c r="F11" s="4">
        <v>0</v>
      </c>
      <c r="G11" s="4">
        <v>954</v>
      </c>
      <c r="H11" s="5"/>
    </row>
    <row r="12" spans="1:9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44166</v>
      </c>
      <c r="H12" s="5"/>
    </row>
    <row r="13" spans="1:9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/>
    </row>
    <row r="14" spans="1:9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/>
    </row>
    <row r="15" spans="1:9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/>
    </row>
    <row r="16" spans="1:9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/>
    </row>
    <row r="17" spans="1:8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/>
    </row>
    <row r="18" spans="1:8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/>
    </row>
    <row r="19" spans="1:8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/>
    </row>
    <row r="20" spans="1:8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/>
    </row>
    <row r="21" spans="1:8" x14ac:dyDescent="0.2">
      <c r="A21" s="3" t="s">
        <v>203</v>
      </c>
      <c r="B21" s="4">
        <v>10</v>
      </c>
      <c r="C21" s="4">
        <v>27</v>
      </c>
      <c r="D21" s="4">
        <v>6224</v>
      </c>
      <c r="E21" s="4">
        <v>1277</v>
      </c>
      <c r="F21" s="4">
        <v>89</v>
      </c>
      <c r="G21" s="4">
        <v>4777</v>
      </c>
      <c r="H21" s="5"/>
    </row>
    <row r="22" spans="1:8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154</v>
      </c>
      <c r="H22" s="5"/>
    </row>
    <row r="23" spans="1:8" x14ac:dyDescent="0.2">
      <c r="A23" s="3" t="s">
        <v>204</v>
      </c>
      <c r="B23" s="4">
        <v>12</v>
      </c>
      <c r="C23" s="4">
        <v>30</v>
      </c>
      <c r="D23" s="4">
        <v>12669</v>
      </c>
      <c r="E23" s="4">
        <v>2596</v>
      </c>
      <c r="F23" s="4">
        <v>24</v>
      </c>
      <c r="G23" s="4">
        <v>334</v>
      </c>
      <c r="H23" s="5"/>
    </row>
    <row r="24" spans="1:8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/>
    </row>
    <row r="25" spans="1:8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/>
    </row>
    <row r="26" spans="1:8" x14ac:dyDescent="0.2">
      <c r="A26" s="6" t="s">
        <v>15</v>
      </c>
      <c r="B26" s="7">
        <v>655340</v>
      </c>
      <c r="C26" s="7">
        <v>4295358</v>
      </c>
      <c r="D26" s="7">
        <v>544250287.72000003</v>
      </c>
      <c r="E26" s="7">
        <v>110739281.03539</v>
      </c>
      <c r="F26" s="7">
        <v>309801</v>
      </c>
      <c r="G26" s="7">
        <v>27209467</v>
      </c>
      <c r="H26" s="5"/>
    </row>
    <row r="27" spans="1:8" x14ac:dyDescent="0.2">
      <c r="A27" s="3" t="s">
        <v>16</v>
      </c>
      <c r="B27" s="5">
        <v>4520581</v>
      </c>
      <c r="C27" s="4">
        <v>88606267</v>
      </c>
      <c r="D27" s="4">
        <v>7638122207</v>
      </c>
      <c r="E27" s="4">
        <v>1561342227</v>
      </c>
      <c r="F27" s="4">
        <v>35474887</v>
      </c>
      <c r="G27" s="4">
        <v>580442867</v>
      </c>
      <c r="H27" s="5"/>
    </row>
    <row r="28" spans="1:8" x14ac:dyDescent="0.2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/>
    </row>
    <row r="29" spans="1:8" x14ac:dyDescent="0.2">
      <c r="A29" s="3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/>
    </row>
    <row r="30" spans="1:8" x14ac:dyDescent="0.2">
      <c r="A30" s="3" t="s">
        <v>17</v>
      </c>
      <c r="B30" s="4">
        <v>0</v>
      </c>
      <c r="C30" s="4">
        <v>0</v>
      </c>
      <c r="D30" s="4">
        <v>0</v>
      </c>
      <c r="E30" s="4">
        <v>0</v>
      </c>
      <c r="F30" s="4">
        <v>4000</v>
      </c>
      <c r="G30" s="4">
        <v>4000</v>
      </c>
      <c r="H30" s="5"/>
    </row>
    <row r="31" spans="1:8" x14ac:dyDescent="0.2">
      <c r="A31" s="3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/>
    </row>
    <row r="32" spans="1:8" x14ac:dyDescent="0.2">
      <c r="A32" s="3" t="s">
        <v>18</v>
      </c>
      <c r="B32" s="4">
        <v>0</v>
      </c>
      <c r="C32" s="4">
        <v>0</v>
      </c>
      <c r="D32" s="4">
        <v>0</v>
      </c>
      <c r="E32" s="4">
        <v>0</v>
      </c>
      <c r="F32" s="4">
        <v>6000</v>
      </c>
      <c r="G32" s="4">
        <v>6000</v>
      </c>
      <c r="H32" s="5"/>
    </row>
    <row r="33" spans="1:8" x14ac:dyDescent="0.2">
      <c r="A33" s="3" t="s">
        <v>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/>
    </row>
    <row r="34" spans="1:8" x14ac:dyDescent="0.2">
      <c r="A34" s="3" t="s">
        <v>19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/>
    </row>
    <row r="35" spans="1:8" x14ac:dyDescent="0.2">
      <c r="A35" s="3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/>
    </row>
    <row r="36" spans="1:8" x14ac:dyDescent="0.2">
      <c r="A36" s="3" t="s">
        <v>20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5"/>
    </row>
    <row r="37" spans="1:8" x14ac:dyDescent="0.2">
      <c r="A37" s="3" t="s">
        <v>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/>
    </row>
    <row r="38" spans="1:8" x14ac:dyDescent="0.2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5"/>
    </row>
    <row r="39" spans="1:8" x14ac:dyDescent="0.2">
      <c r="A39" s="3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5"/>
    </row>
    <row r="40" spans="1:8" x14ac:dyDescent="0.2">
      <c r="A40" s="3" t="s">
        <v>107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/>
    </row>
    <row r="41" spans="1:8" x14ac:dyDescent="0.2">
      <c r="A41" s="3" t="s">
        <v>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/>
    </row>
    <row r="42" spans="1:8" x14ac:dyDescent="0.2">
      <c r="A42" s="8" t="s">
        <v>21</v>
      </c>
      <c r="B42" s="9">
        <v>335</v>
      </c>
      <c r="C42" s="9">
        <v>2242322</v>
      </c>
      <c r="D42" s="9">
        <v>74327</v>
      </c>
      <c r="E42" s="9">
        <v>15215</v>
      </c>
      <c r="F42" s="9">
        <v>13778222</v>
      </c>
      <c r="G42" s="4">
        <v>39881367</v>
      </c>
      <c r="H42" s="5"/>
    </row>
    <row r="43" spans="1:8" x14ac:dyDescent="0.2">
      <c r="A43" s="8" t="s">
        <v>4</v>
      </c>
      <c r="B43" s="9">
        <v>33</v>
      </c>
      <c r="C43" s="9">
        <v>349</v>
      </c>
      <c r="D43" s="9">
        <v>126579</v>
      </c>
      <c r="E43" s="9">
        <v>26507</v>
      </c>
      <c r="F43" s="9">
        <v>0</v>
      </c>
      <c r="G43" s="4">
        <v>396127</v>
      </c>
      <c r="H43" s="5"/>
    </row>
    <row r="44" spans="1:8" x14ac:dyDescent="0.2">
      <c r="A44" s="8" t="s">
        <v>22</v>
      </c>
      <c r="B44" s="9">
        <v>1348</v>
      </c>
      <c r="C44" s="9">
        <v>16806870</v>
      </c>
      <c r="D44" s="9">
        <v>2495677</v>
      </c>
      <c r="E44" s="9">
        <v>508599</v>
      </c>
      <c r="F44" s="9">
        <v>40828382</v>
      </c>
      <c r="G44" s="4">
        <v>172373505</v>
      </c>
      <c r="H44" s="5"/>
    </row>
    <row r="45" spans="1:8" x14ac:dyDescent="0.2">
      <c r="A45" s="8" t="s">
        <v>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4">
        <v>8170089</v>
      </c>
      <c r="H45" s="5"/>
    </row>
    <row r="46" spans="1:8" x14ac:dyDescent="0.2">
      <c r="A46" s="3" t="s">
        <v>97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4">
        <v>0</v>
      </c>
      <c r="H46" s="5"/>
    </row>
    <row r="47" spans="1:8" x14ac:dyDescent="0.2">
      <c r="A47" s="3" t="s">
        <v>98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4">
        <v>0</v>
      </c>
      <c r="H47" s="5"/>
    </row>
    <row r="48" spans="1:8" x14ac:dyDescent="0.2">
      <c r="A48" s="3" t="s">
        <v>205</v>
      </c>
      <c r="B48" s="9">
        <v>2082</v>
      </c>
      <c r="C48" s="9">
        <v>2271121</v>
      </c>
      <c r="D48" s="9">
        <v>180717712.69557002</v>
      </c>
      <c r="E48" s="9">
        <v>36965703.951910004</v>
      </c>
      <c r="F48" s="9">
        <v>0</v>
      </c>
      <c r="G48" s="4">
        <v>7916289</v>
      </c>
      <c r="H48" s="5"/>
    </row>
    <row r="49" spans="1:11" x14ac:dyDescent="0.2">
      <c r="A49" s="3" t="s">
        <v>206</v>
      </c>
      <c r="B49" s="9">
        <v>5319</v>
      </c>
      <c r="C49" s="9">
        <v>7199578</v>
      </c>
      <c r="D49" s="9">
        <v>607158864.28263998</v>
      </c>
      <c r="E49" s="9">
        <v>124248851.7772</v>
      </c>
      <c r="F49" s="9">
        <v>0</v>
      </c>
      <c r="G49" s="4">
        <v>32312240</v>
      </c>
      <c r="H49" s="5"/>
    </row>
    <row r="50" spans="1:11" x14ac:dyDescent="0.2">
      <c r="A50" s="3" t="s">
        <v>227</v>
      </c>
      <c r="B50" s="9">
        <v>870</v>
      </c>
      <c r="C50" s="9">
        <v>138543</v>
      </c>
      <c r="D50" s="9">
        <v>10066590.58446</v>
      </c>
      <c r="E50" s="9">
        <v>2055891.68646</v>
      </c>
      <c r="F50" s="9">
        <v>0</v>
      </c>
      <c r="G50" s="4">
        <v>1115381</v>
      </c>
      <c r="H50" s="5"/>
    </row>
    <row r="51" spans="1:11" x14ac:dyDescent="0.2">
      <c r="A51" s="3" t="s">
        <v>96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/>
    </row>
    <row r="52" spans="1:11" x14ac:dyDescent="0.2">
      <c r="A52" s="3" t="s">
        <v>23</v>
      </c>
      <c r="B52" s="4">
        <v>154</v>
      </c>
      <c r="C52" s="4">
        <v>222279</v>
      </c>
      <c r="D52" s="4">
        <v>53962888</v>
      </c>
      <c r="E52" s="4">
        <v>11035299</v>
      </c>
      <c r="F52" s="4">
        <v>4312434</v>
      </c>
      <c r="G52" s="4">
        <v>1705966</v>
      </c>
      <c r="H52" s="5"/>
    </row>
    <row r="53" spans="1:11" s="10" customFormat="1" x14ac:dyDescent="0.2">
      <c r="A53" s="8" t="s">
        <v>24</v>
      </c>
      <c r="B53" s="4">
        <v>7544</v>
      </c>
      <c r="C53" s="4">
        <v>6291527</v>
      </c>
      <c r="D53" s="4">
        <v>619570994.24729002</v>
      </c>
      <c r="E53" s="4">
        <v>126583626.50392999</v>
      </c>
      <c r="F53" s="4">
        <v>0</v>
      </c>
      <c r="G53" s="4">
        <v>44522796</v>
      </c>
      <c r="H53" s="5"/>
      <c r="K53" s="1"/>
    </row>
    <row r="54" spans="1:11" s="10" customFormat="1" x14ac:dyDescent="0.2">
      <c r="A54" s="3" t="s">
        <v>209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/>
      <c r="K54" s="1"/>
    </row>
    <row r="55" spans="1:11" s="10" customFormat="1" x14ac:dyDescent="0.2">
      <c r="A55" s="3" t="s">
        <v>210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/>
      <c r="K55" s="1"/>
    </row>
    <row r="56" spans="1:11" x14ac:dyDescent="0.2">
      <c r="A56" s="3" t="s">
        <v>25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5"/>
    </row>
    <row r="57" spans="1:11" ht="14.25" customHeight="1" x14ac:dyDescent="0.2">
      <c r="A57" s="3" t="s">
        <v>26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/>
    </row>
    <row r="58" spans="1:11" x14ac:dyDescent="0.2">
      <c r="A58" s="3" t="s">
        <v>27</v>
      </c>
      <c r="B58" s="4">
        <v>0</v>
      </c>
      <c r="C58" s="4">
        <v>0</v>
      </c>
      <c r="D58" s="4">
        <v>0</v>
      </c>
      <c r="E58" s="4">
        <v>0</v>
      </c>
      <c r="F58" s="4">
        <v>2006730</v>
      </c>
      <c r="G58" s="4">
        <v>1040</v>
      </c>
      <c r="H58" s="5"/>
    </row>
    <row r="59" spans="1:11" x14ac:dyDescent="0.2">
      <c r="A59" s="3" t="s">
        <v>28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5"/>
    </row>
    <row r="60" spans="1:11" x14ac:dyDescent="0.2">
      <c r="A60" s="3" t="s">
        <v>29</v>
      </c>
      <c r="B60" s="4">
        <v>9582</v>
      </c>
      <c r="C60" s="4">
        <v>1598843</v>
      </c>
      <c r="D60" s="4">
        <v>229550899</v>
      </c>
      <c r="E60" s="4">
        <v>46800484</v>
      </c>
      <c r="F60" s="4">
        <v>1338156</v>
      </c>
      <c r="G60" s="4">
        <v>9550516</v>
      </c>
      <c r="H60" s="5"/>
    </row>
    <row r="61" spans="1:11" x14ac:dyDescent="0.2">
      <c r="A61" s="3" t="s">
        <v>207</v>
      </c>
      <c r="B61" s="4">
        <v>24</v>
      </c>
      <c r="C61" s="4">
        <v>72008</v>
      </c>
      <c r="D61" s="4">
        <v>11032350.785809999</v>
      </c>
      <c r="E61" s="4">
        <v>2255669.95683</v>
      </c>
      <c r="F61" s="4">
        <v>0</v>
      </c>
      <c r="G61" s="4">
        <v>216671</v>
      </c>
      <c r="H61" s="5"/>
    </row>
    <row r="62" spans="1:11" x14ac:dyDescent="0.2">
      <c r="A62" s="3" t="s">
        <v>208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20875</v>
      </c>
      <c r="H62" s="5"/>
    </row>
    <row r="63" spans="1:11" x14ac:dyDescent="0.2">
      <c r="A63" s="3" t="s">
        <v>195</v>
      </c>
      <c r="B63" s="4">
        <v>1518</v>
      </c>
      <c r="C63" s="4">
        <v>100839</v>
      </c>
      <c r="D63" s="4">
        <v>366089</v>
      </c>
      <c r="E63" s="4">
        <v>75141</v>
      </c>
      <c r="F63" s="4">
        <v>46941</v>
      </c>
      <c r="G63" s="4">
        <v>585157</v>
      </c>
      <c r="H63" s="5"/>
    </row>
    <row r="64" spans="1:11" x14ac:dyDescent="0.2">
      <c r="A64" s="3" t="s">
        <v>4</v>
      </c>
      <c r="B64" s="4">
        <v>315</v>
      </c>
      <c r="C64" s="4">
        <v>37675</v>
      </c>
      <c r="D64" s="4">
        <v>374866</v>
      </c>
      <c r="E64" s="4">
        <v>76822</v>
      </c>
      <c r="F64" s="4">
        <v>0</v>
      </c>
      <c r="G64" s="4">
        <v>66660</v>
      </c>
      <c r="H64" s="5"/>
    </row>
    <row r="65" spans="1:8" x14ac:dyDescent="0.2">
      <c r="A65" s="3" t="s">
        <v>197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5"/>
    </row>
    <row r="66" spans="1:8" x14ac:dyDescent="0.2">
      <c r="A66" s="3" t="s">
        <v>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5"/>
    </row>
    <row r="67" spans="1:8" x14ac:dyDescent="0.2">
      <c r="A67" s="6" t="s">
        <v>30</v>
      </c>
      <c r="B67" s="7">
        <v>4549705</v>
      </c>
      <c r="C67" s="7">
        <v>125588221</v>
      </c>
      <c r="D67" s="7">
        <v>9353620044.5957718</v>
      </c>
      <c r="E67" s="7">
        <v>1911990037.8763301</v>
      </c>
      <c r="F67" s="7">
        <v>97795752</v>
      </c>
      <c r="G67" s="7">
        <v>899287546</v>
      </c>
      <c r="H67" s="5"/>
    </row>
    <row r="68" spans="1:8" x14ac:dyDescent="0.2">
      <c r="A68" s="3" t="s">
        <v>178</v>
      </c>
      <c r="B68" s="4">
        <v>636382</v>
      </c>
      <c r="C68" s="4">
        <v>5376845</v>
      </c>
      <c r="D68" s="4">
        <v>1321501728</v>
      </c>
      <c r="E68" s="4">
        <v>269749805</v>
      </c>
      <c r="F68" s="4">
        <v>1144507</v>
      </c>
      <c r="G68" s="4">
        <v>43643865</v>
      </c>
      <c r="H68" s="5"/>
    </row>
    <row r="69" spans="1:8" x14ac:dyDescent="0.2">
      <c r="A69" s="3" t="s">
        <v>31</v>
      </c>
      <c r="B69" s="4">
        <v>361</v>
      </c>
      <c r="C69" s="4">
        <v>70730</v>
      </c>
      <c r="D69" s="4">
        <v>155577</v>
      </c>
      <c r="E69" s="4">
        <v>31797</v>
      </c>
      <c r="F69" s="4">
        <v>140566</v>
      </c>
      <c r="G69" s="4">
        <v>1307050</v>
      </c>
      <c r="H69" s="5"/>
    </row>
    <row r="70" spans="1:8" x14ac:dyDescent="0.2">
      <c r="A70" s="3" t="s">
        <v>32</v>
      </c>
      <c r="B70" s="4">
        <v>20</v>
      </c>
      <c r="C70" s="4">
        <v>2320</v>
      </c>
      <c r="D70" s="4">
        <v>539762</v>
      </c>
      <c r="E70" s="4">
        <v>113035</v>
      </c>
      <c r="F70" s="4">
        <v>0</v>
      </c>
      <c r="G70" s="4">
        <v>37175</v>
      </c>
      <c r="H70" s="5"/>
    </row>
    <row r="71" spans="1:8" x14ac:dyDescent="0.2">
      <c r="A71" s="3" t="s">
        <v>33</v>
      </c>
      <c r="B71" s="4">
        <v>586</v>
      </c>
      <c r="C71" s="4">
        <v>354295</v>
      </c>
      <c r="D71" s="4">
        <v>313416</v>
      </c>
      <c r="E71" s="4">
        <v>64221</v>
      </c>
      <c r="F71" s="4">
        <v>390807</v>
      </c>
      <c r="G71" s="4">
        <v>1761140</v>
      </c>
      <c r="H71" s="5"/>
    </row>
    <row r="72" spans="1:8" x14ac:dyDescent="0.2">
      <c r="A72" s="3" t="s">
        <v>34</v>
      </c>
      <c r="B72" s="4">
        <v>122</v>
      </c>
      <c r="C72" s="4">
        <v>21150</v>
      </c>
      <c r="D72" s="4">
        <v>5156988</v>
      </c>
      <c r="E72" s="4">
        <v>1079952</v>
      </c>
      <c r="F72" s="4">
        <v>0</v>
      </c>
      <c r="G72" s="4">
        <v>182520</v>
      </c>
      <c r="H72" s="5"/>
    </row>
    <row r="73" spans="1:8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600</v>
      </c>
      <c r="H73" s="5"/>
    </row>
    <row r="74" spans="1:8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500</v>
      </c>
      <c r="H74" s="5"/>
    </row>
    <row r="75" spans="1:8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1600</v>
      </c>
      <c r="H75" s="5"/>
    </row>
    <row r="76" spans="1:8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100</v>
      </c>
      <c r="H76" s="5"/>
    </row>
    <row r="77" spans="1:8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500</v>
      </c>
      <c r="H77" s="5"/>
    </row>
    <row r="78" spans="1:8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5"/>
    </row>
    <row r="79" spans="1:8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5"/>
    </row>
    <row r="80" spans="1:8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5"/>
    </row>
    <row r="81" spans="1:11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1000</v>
      </c>
      <c r="H81" s="5"/>
    </row>
    <row r="82" spans="1:11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5"/>
    </row>
    <row r="83" spans="1:11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1000</v>
      </c>
      <c r="H83" s="5"/>
    </row>
    <row r="84" spans="1:11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5"/>
    </row>
    <row r="85" spans="1:11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5"/>
    </row>
    <row r="86" spans="1:11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5"/>
    </row>
    <row r="87" spans="1:11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/>
    </row>
    <row r="88" spans="1:11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5"/>
    </row>
    <row r="89" spans="1:11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1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9"/>
    </row>
    <row r="91" spans="1:11" x14ac:dyDescent="0.2">
      <c r="A91" s="3" t="s">
        <v>37</v>
      </c>
      <c r="B91" s="4">
        <v>3162</v>
      </c>
      <c r="C91" s="4">
        <v>564400</v>
      </c>
      <c r="D91" s="4">
        <v>138936101.34999999</v>
      </c>
      <c r="E91" s="4">
        <v>28408164.44771</v>
      </c>
      <c r="F91" s="4">
        <v>0</v>
      </c>
      <c r="G91" s="4">
        <v>4273065</v>
      </c>
      <c r="H91" s="5"/>
    </row>
    <row r="92" spans="1:11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5"/>
    </row>
    <row r="93" spans="1:11" x14ac:dyDescent="0.2">
      <c r="A93" s="3" t="s">
        <v>7</v>
      </c>
      <c r="B93" s="4">
        <v>7269</v>
      </c>
      <c r="C93" s="4">
        <v>1404760</v>
      </c>
      <c r="D93" s="4">
        <v>342896861.40750003</v>
      </c>
      <c r="E93" s="4">
        <v>70400646.060210004</v>
      </c>
      <c r="F93" s="4">
        <v>0</v>
      </c>
      <c r="G93" s="4">
        <v>11187880</v>
      </c>
      <c r="H93" s="5"/>
      <c r="I93" s="5"/>
    </row>
    <row r="94" spans="1:11" s="10" customFormat="1" x14ac:dyDescent="0.2">
      <c r="A94" s="8" t="s">
        <v>199</v>
      </c>
      <c r="B94" s="4">
        <v>0</v>
      </c>
      <c r="C94" s="4">
        <v>0</v>
      </c>
      <c r="D94" s="4">
        <v>0</v>
      </c>
      <c r="E94" s="4">
        <v>0</v>
      </c>
      <c r="F94" s="9">
        <v>0</v>
      </c>
      <c r="G94" s="4">
        <v>0</v>
      </c>
      <c r="H94" s="5"/>
      <c r="I94" s="5"/>
      <c r="J94" s="1"/>
      <c r="K94" s="1"/>
    </row>
    <row r="95" spans="1:11" x14ac:dyDescent="0.2">
      <c r="A95" s="8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v>0</v>
      </c>
      <c r="H95" s="5"/>
      <c r="I95" s="11"/>
      <c r="J95" s="10"/>
    </row>
    <row r="96" spans="1:11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5"/>
      <c r="I96" s="11"/>
      <c r="J96" s="10"/>
    </row>
    <row r="97" spans="1:8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5"/>
    </row>
    <row r="98" spans="1:8" x14ac:dyDescent="0.2">
      <c r="A98" s="3" t="s">
        <v>157</v>
      </c>
      <c r="B98" s="4">
        <v>959</v>
      </c>
      <c r="C98" s="4">
        <v>124032</v>
      </c>
      <c r="D98" s="4">
        <v>6599285</v>
      </c>
      <c r="E98" s="4">
        <v>1354476</v>
      </c>
      <c r="F98" s="4">
        <v>50233</v>
      </c>
      <c r="G98" s="4">
        <v>815680</v>
      </c>
      <c r="H98" s="5"/>
    </row>
    <row r="99" spans="1:8" x14ac:dyDescent="0.2">
      <c r="A99" s="3" t="s">
        <v>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8316</v>
      </c>
      <c r="H99" s="5"/>
    </row>
    <row r="100" spans="1:8" x14ac:dyDescent="0.2">
      <c r="A100" s="3" t="s">
        <v>158</v>
      </c>
      <c r="B100" s="4">
        <v>81</v>
      </c>
      <c r="C100" s="4">
        <v>4560</v>
      </c>
      <c r="D100" s="4">
        <v>1223752</v>
      </c>
      <c r="E100" s="4">
        <v>251150</v>
      </c>
      <c r="F100" s="4">
        <v>2582</v>
      </c>
      <c r="G100" s="4">
        <v>70395</v>
      </c>
      <c r="H100" s="5"/>
    </row>
    <row r="101" spans="1:8" x14ac:dyDescent="0.2">
      <c r="A101" s="3" t="s">
        <v>161</v>
      </c>
      <c r="B101" s="4">
        <v>6</v>
      </c>
      <c r="C101" s="4">
        <v>186</v>
      </c>
      <c r="D101" s="4">
        <v>31226</v>
      </c>
      <c r="E101" s="4">
        <v>6411</v>
      </c>
      <c r="F101" s="4">
        <v>2195</v>
      </c>
      <c r="G101" s="4">
        <v>4930</v>
      </c>
      <c r="H101" s="5"/>
    </row>
    <row r="102" spans="1:8" x14ac:dyDescent="0.2">
      <c r="A102" s="3" t="s">
        <v>162</v>
      </c>
      <c r="B102" s="4">
        <v>1141</v>
      </c>
      <c r="C102" s="4">
        <v>39856</v>
      </c>
      <c r="D102" s="4">
        <v>64842</v>
      </c>
      <c r="E102" s="4">
        <v>13287</v>
      </c>
      <c r="F102" s="4">
        <v>28673</v>
      </c>
      <c r="G102" s="4">
        <v>422765</v>
      </c>
      <c r="H102" s="5"/>
    </row>
    <row r="103" spans="1:8" x14ac:dyDescent="0.2">
      <c r="A103" s="3" t="s">
        <v>7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1320</v>
      </c>
      <c r="H103" s="5"/>
    </row>
    <row r="104" spans="1:8" x14ac:dyDescent="0.2">
      <c r="A104" s="3" t="s">
        <v>166</v>
      </c>
      <c r="B104" s="4">
        <v>11</v>
      </c>
      <c r="C104" s="4">
        <v>209</v>
      </c>
      <c r="D104" s="4">
        <v>45251</v>
      </c>
      <c r="E104" s="4">
        <v>9288</v>
      </c>
      <c r="F104" s="4">
        <v>34</v>
      </c>
      <c r="G104" s="4">
        <v>1000</v>
      </c>
      <c r="H104" s="5"/>
    </row>
    <row r="105" spans="1:8" x14ac:dyDescent="0.2">
      <c r="A105" s="3" t="s">
        <v>165</v>
      </c>
      <c r="B105" s="4">
        <v>148</v>
      </c>
      <c r="C105" s="4">
        <v>8712</v>
      </c>
      <c r="D105" s="4">
        <v>537236</v>
      </c>
      <c r="E105" s="4">
        <v>110175</v>
      </c>
      <c r="F105" s="4">
        <v>3477</v>
      </c>
      <c r="G105" s="4">
        <v>78173</v>
      </c>
      <c r="H105" s="5"/>
    </row>
    <row r="106" spans="1:8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5"/>
    </row>
    <row r="107" spans="1:8" x14ac:dyDescent="0.2">
      <c r="A107" s="3" t="s">
        <v>176</v>
      </c>
      <c r="B107" s="4">
        <v>4</v>
      </c>
      <c r="C107" s="4">
        <v>12</v>
      </c>
      <c r="D107" s="4">
        <v>2292</v>
      </c>
      <c r="E107" s="4">
        <v>470</v>
      </c>
      <c r="F107" s="4">
        <v>3</v>
      </c>
      <c r="G107" s="4">
        <v>144</v>
      </c>
      <c r="H107" s="5"/>
    </row>
    <row r="108" spans="1:8" x14ac:dyDescent="0.2">
      <c r="A108" s="3" t="s">
        <v>177</v>
      </c>
      <c r="B108" s="4">
        <v>389</v>
      </c>
      <c r="C108" s="4">
        <v>13205</v>
      </c>
      <c r="D108" s="4">
        <v>418829</v>
      </c>
      <c r="E108" s="4">
        <v>85616</v>
      </c>
      <c r="F108" s="4">
        <v>10664</v>
      </c>
      <c r="G108" s="4">
        <v>155238</v>
      </c>
      <c r="H108" s="5"/>
    </row>
    <row r="109" spans="1:8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5"/>
    </row>
    <row r="110" spans="1:8" x14ac:dyDescent="0.2">
      <c r="A110" s="3" t="s">
        <v>153</v>
      </c>
      <c r="B110" s="4">
        <v>9</v>
      </c>
      <c r="C110" s="4">
        <v>110</v>
      </c>
      <c r="D110" s="4">
        <v>23883</v>
      </c>
      <c r="E110" s="4">
        <v>4900</v>
      </c>
      <c r="F110" s="4">
        <v>44</v>
      </c>
      <c r="G110" s="4">
        <v>760</v>
      </c>
      <c r="H110" s="5"/>
    </row>
    <row r="111" spans="1:8" x14ac:dyDescent="0.2">
      <c r="A111" s="3" t="s">
        <v>154</v>
      </c>
      <c r="B111" s="4">
        <v>242</v>
      </c>
      <c r="C111" s="4">
        <v>7863</v>
      </c>
      <c r="D111" s="4">
        <v>1390984</v>
      </c>
      <c r="E111" s="4">
        <v>284240</v>
      </c>
      <c r="F111" s="4">
        <v>6350</v>
      </c>
      <c r="G111" s="4">
        <v>82064</v>
      </c>
      <c r="H111" s="5"/>
    </row>
    <row r="112" spans="1:8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5"/>
    </row>
    <row r="113" spans="1:8" x14ac:dyDescent="0.2">
      <c r="A113" s="3" t="s">
        <v>171</v>
      </c>
      <c r="B113" s="4">
        <v>6</v>
      </c>
      <c r="C113" s="4">
        <v>122</v>
      </c>
      <c r="D113" s="4">
        <v>26582</v>
      </c>
      <c r="E113" s="4">
        <v>5457</v>
      </c>
      <c r="F113" s="4">
        <v>59</v>
      </c>
      <c r="G113" s="4">
        <v>1038</v>
      </c>
      <c r="H113" s="5"/>
    </row>
    <row r="114" spans="1:8" x14ac:dyDescent="0.2">
      <c r="A114" s="3" t="s">
        <v>172</v>
      </c>
      <c r="B114" s="4">
        <v>1096</v>
      </c>
      <c r="C114" s="4">
        <v>17938</v>
      </c>
      <c r="D114" s="4">
        <v>255457</v>
      </c>
      <c r="E114" s="4">
        <v>52165</v>
      </c>
      <c r="F114" s="4">
        <v>7847</v>
      </c>
      <c r="G114" s="4">
        <v>125030</v>
      </c>
      <c r="H114" s="5"/>
    </row>
    <row r="115" spans="1:8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22</v>
      </c>
      <c r="H115" s="5"/>
    </row>
    <row r="116" spans="1:8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5"/>
    </row>
    <row r="117" spans="1:8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5"/>
    </row>
    <row r="118" spans="1:8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5"/>
    </row>
    <row r="119" spans="1:8" x14ac:dyDescent="0.2">
      <c r="A119" s="3" t="s">
        <v>170</v>
      </c>
      <c r="B119" s="4">
        <v>3</v>
      </c>
      <c r="C119" s="4">
        <v>105</v>
      </c>
      <c r="D119" s="4">
        <v>15024</v>
      </c>
      <c r="E119" s="4">
        <v>3075</v>
      </c>
      <c r="F119" s="4">
        <v>0</v>
      </c>
      <c r="G119" s="4">
        <v>490</v>
      </c>
      <c r="H119" s="5"/>
    </row>
    <row r="120" spans="1:8" x14ac:dyDescent="0.2">
      <c r="A120" s="3" t="s">
        <v>169</v>
      </c>
      <c r="B120" s="4">
        <v>32</v>
      </c>
      <c r="C120" s="4">
        <v>3033</v>
      </c>
      <c r="D120" s="4">
        <v>849</v>
      </c>
      <c r="E120" s="4">
        <v>173</v>
      </c>
      <c r="F120" s="4">
        <v>300</v>
      </c>
      <c r="G120" s="4">
        <v>34403</v>
      </c>
      <c r="H120" s="5"/>
    </row>
    <row r="121" spans="1:8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5"/>
    </row>
    <row r="122" spans="1:8" x14ac:dyDescent="0.2">
      <c r="A122" s="3" t="s">
        <v>159</v>
      </c>
      <c r="B122" s="4">
        <v>7</v>
      </c>
      <c r="C122" s="4">
        <v>85</v>
      </c>
      <c r="D122" s="4">
        <v>23703</v>
      </c>
      <c r="E122" s="4">
        <v>4871</v>
      </c>
      <c r="F122" s="4">
        <v>39</v>
      </c>
      <c r="G122" s="4">
        <v>1389</v>
      </c>
      <c r="H122" s="5"/>
    </row>
    <row r="123" spans="1:8" x14ac:dyDescent="0.2">
      <c r="A123" s="3" t="s">
        <v>160</v>
      </c>
      <c r="B123" s="4">
        <v>235</v>
      </c>
      <c r="C123" s="4">
        <v>7321</v>
      </c>
      <c r="D123" s="4">
        <v>1984415</v>
      </c>
      <c r="E123" s="4">
        <v>406049</v>
      </c>
      <c r="F123" s="4">
        <v>2791</v>
      </c>
      <c r="G123" s="4">
        <v>54369</v>
      </c>
      <c r="H123" s="5"/>
    </row>
    <row r="124" spans="1:8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152</v>
      </c>
      <c r="H124" s="5"/>
    </row>
    <row r="125" spans="1:8" x14ac:dyDescent="0.2">
      <c r="A125" s="3" t="s">
        <v>155</v>
      </c>
      <c r="B125" s="4">
        <v>4</v>
      </c>
      <c r="C125" s="4">
        <v>4</v>
      </c>
      <c r="D125" s="4">
        <v>881</v>
      </c>
      <c r="E125" s="4">
        <v>181</v>
      </c>
      <c r="F125" s="4">
        <v>1</v>
      </c>
      <c r="G125" s="4">
        <v>33</v>
      </c>
      <c r="H125" s="5"/>
    </row>
    <row r="126" spans="1:8" x14ac:dyDescent="0.2">
      <c r="A126" s="3" t="s">
        <v>156</v>
      </c>
      <c r="B126" s="4">
        <v>160</v>
      </c>
      <c r="C126" s="4">
        <v>1931</v>
      </c>
      <c r="D126" s="4">
        <v>56181</v>
      </c>
      <c r="E126" s="4">
        <v>11521</v>
      </c>
      <c r="F126" s="4">
        <v>753</v>
      </c>
      <c r="G126" s="4">
        <v>17801</v>
      </c>
      <c r="H126" s="5"/>
    </row>
    <row r="127" spans="1:8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5"/>
    </row>
    <row r="128" spans="1:8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20</v>
      </c>
      <c r="H128" s="5"/>
    </row>
    <row r="129" spans="1:8" x14ac:dyDescent="0.2">
      <c r="A129" s="3" t="s">
        <v>174</v>
      </c>
      <c r="B129" s="4">
        <v>12</v>
      </c>
      <c r="C129" s="4">
        <v>368</v>
      </c>
      <c r="D129" s="4">
        <v>4716</v>
      </c>
      <c r="E129" s="4">
        <v>966</v>
      </c>
      <c r="F129" s="4">
        <v>382</v>
      </c>
      <c r="G129" s="4">
        <v>7368</v>
      </c>
      <c r="H129" s="5"/>
    </row>
    <row r="130" spans="1:8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5"/>
    </row>
    <row r="131" spans="1:8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5"/>
    </row>
    <row r="132" spans="1:8" x14ac:dyDescent="0.2">
      <c r="A132" s="3" t="s">
        <v>164</v>
      </c>
      <c r="B132" s="4">
        <v>87</v>
      </c>
      <c r="C132" s="4">
        <v>13386</v>
      </c>
      <c r="D132" s="4">
        <v>436813</v>
      </c>
      <c r="E132" s="4">
        <v>89674</v>
      </c>
      <c r="F132" s="4">
        <v>6301</v>
      </c>
      <c r="G132" s="4">
        <v>78062</v>
      </c>
      <c r="H132" s="5"/>
    </row>
    <row r="133" spans="1:8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5"/>
    </row>
    <row r="134" spans="1:8" x14ac:dyDescent="0.2">
      <c r="A134" s="3" t="s">
        <v>151</v>
      </c>
      <c r="B134" s="4">
        <v>13</v>
      </c>
      <c r="C134" s="4">
        <v>512</v>
      </c>
      <c r="D134" s="4">
        <v>11629</v>
      </c>
      <c r="E134" s="4">
        <v>2372</v>
      </c>
      <c r="F134" s="4">
        <v>205</v>
      </c>
      <c r="G134" s="4">
        <v>2968</v>
      </c>
      <c r="H134" s="5"/>
    </row>
    <row r="135" spans="1:8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224</v>
      </c>
      <c r="H135" s="5"/>
    </row>
    <row r="136" spans="1:8" x14ac:dyDescent="0.2">
      <c r="A136" s="3" t="s">
        <v>152</v>
      </c>
      <c r="B136" s="4">
        <v>2</v>
      </c>
      <c r="C136" s="4">
        <v>7</v>
      </c>
      <c r="D136" s="4">
        <v>156</v>
      </c>
      <c r="E136" s="4">
        <v>32</v>
      </c>
      <c r="F136" s="4">
        <v>10</v>
      </c>
      <c r="G136" s="4">
        <v>6867</v>
      </c>
      <c r="H136" s="5"/>
    </row>
    <row r="137" spans="1:8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5"/>
    </row>
    <row r="138" spans="1:8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5"/>
    </row>
    <row r="139" spans="1:8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5"/>
    </row>
    <row r="140" spans="1:8" x14ac:dyDescent="0.2">
      <c r="A140" s="6" t="s">
        <v>39</v>
      </c>
      <c r="B140" s="7">
        <v>652549</v>
      </c>
      <c r="C140" s="7">
        <v>8038057</v>
      </c>
      <c r="D140" s="7">
        <v>1822654419.7574999</v>
      </c>
      <c r="E140" s="7">
        <v>372544169.50791997</v>
      </c>
      <c r="F140" s="7">
        <v>1798823</v>
      </c>
      <c r="G140" s="7">
        <v>64369016</v>
      </c>
      <c r="H140" s="5"/>
    </row>
    <row r="141" spans="1:8" x14ac:dyDescent="0.2">
      <c r="A141" s="3" t="s">
        <v>40</v>
      </c>
      <c r="B141" s="4">
        <v>13519</v>
      </c>
      <c r="C141" s="4">
        <v>50584</v>
      </c>
      <c r="D141" s="4">
        <v>27315953</v>
      </c>
      <c r="E141" s="4">
        <v>5573409</v>
      </c>
      <c r="F141" s="4">
        <v>9065</v>
      </c>
      <c r="G141" s="4">
        <v>222499</v>
      </c>
      <c r="H141" s="5"/>
    </row>
    <row r="142" spans="1:8" x14ac:dyDescent="0.2">
      <c r="A142" s="6" t="s">
        <v>41</v>
      </c>
      <c r="B142" s="7">
        <v>13519</v>
      </c>
      <c r="C142" s="7">
        <v>50584</v>
      </c>
      <c r="D142" s="7">
        <v>27315953</v>
      </c>
      <c r="E142" s="7">
        <v>5573409</v>
      </c>
      <c r="F142" s="7">
        <v>9065</v>
      </c>
      <c r="G142" s="7">
        <v>222499</v>
      </c>
      <c r="H142" s="5"/>
    </row>
    <row r="143" spans="1:8" x14ac:dyDescent="0.2">
      <c r="A143" s="3" t="s">
        <v>42</v>
      </c>
      <c r="B143" s="4">
        <v>55219</v>
      </c>
      <c r="C143" s="4">
        <v>105081</v>
      </c>
      <c r="D143" s="4">
        <v>7348822</v>
      </c>
      <c r="E143" s="4">
        <v>1495813</v>
      </c>
      <c r="F143" s="4">
        <v>29567</v>
      </c>
      <c r="G143" s="4">
        <v>501857</v>
      </c>
      <c r="H143" s="5"/>
    </row>
    <row r="144" spans="1:8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5"/>
    </row>
    <row r="145" spans="1:11" x14ac:dyDescent="0.2">
      <c r="A145" s="3" t="s">
        <v>43</v>
      </c>
      <c r="B145" s="1">
        <v>383</v>
      </c>
      <c r="C145" s="4">
        <v>57335</v>
      </c>
      <c r="D145" s="4">
        <v>57999</v>
      </c>
      <c r="E145" s="4">
        <v>11744</v>
      </c>
      <c r="F145" s="4">
        <v>89976</v>
      </c>
      <c r="G145" s="4">
        <v>193475</v>
      </c>
      <c r="H145" s="5"/>
    </row>
    <row r="146" spans="1:11" x14ac:dyDescent="0.2">
      <c r="A146" s="3" t="s">
        <v>44</v>
      </c>
      <c r="B146" s="4">
        <v>1</v>
      </c>
      <c r="C146" s="4">
        <v>109</v>
      </c>
      <c r="D146" s="4">
        <v>7194</v>
      </c>
      <c r="E146" s="4">
        <v>1454</v>
      </c>
      <c r="F146" s="4">
        <v>0</v>
      </c>
      <c r="G146" s="4">
        <v>1396</v>
      </c>
      <c r="H146" s="5"/>
    </row>
    <row r="147" spans="1:11" x14ac:dyDescent="0.2">
      <c r="A147" s="3" t="s">
        <v>45</v>
      </c>
      <c r="B147" s="4">
        <v>289</v>
      </c>
      <c r="C147" s="4">
        <v>43026</v>
      </c>
      <c r="D147" s="4">
        <v>106682</v>
      </c>
      <c r="E147" s="4">
        <v>21636</v>
      </c>
      <c r="F147" s="4">
        <v>34201</v>
      </c>
      <c r="G147" s="4">
        <v>138157</v>
      </c>
      <c r="H147" s="5"/>
    </row>
    <row r="148" spans="1:11" x14ac:dyDescent="0.2">
      <c r="A148" s="3" t="s">
        <v>99</v>
      </c>
      <c r="B148" s="4">
        <v>341</v>
      </c>
      <c r="C148" s="4">
        <v>4298</v>
      </c>
      <c r="D148" s="4">
        <v>336333</v>
      </c>
      <c r="E148" s="4">
        <v>68501</v>
      </c>
      <c r="F148" s="4">
        <v>0</v>
      </c>
      <c r="G148" s="4">
        <v>21621</v>
      </c>
      <c r="H148" s="5"/>
    </row>
    <row r="149" spans="1:11" x14ac:dyDescent="0.2">
      <c r="A149" s="3" t="s">
        <v>102</v>
      </c>
      <c r="B149" s="4">
        <v>9164</v>
      </c>
      <c r="C149" s="4">
        <v>19071</v>
      </c>
      <c r="D149" s="4">
        <v>1773640</v>
      </c>
      <c r="E149" s="4">
        <v>361885</v>
      </c>
      <c r="F149" s="4">
        <v>7462</v>
      </c>
      <c r="G149" s="4">
        <v>100515</v>
      </c>
      <c r="H149" s="5"/>
    </row>
    <row r="150" spans="1:11" x14ac:dyDescent="0.2">
      <c r="A150" s="3" t="s">
        <v>7</v>
      </c>
      <c r="B150" s="4">
        <v>141</v>
      </c>
      <c r="C150" s="4">
        <v>2014</v>
      </c>
      <c r="D150" s="4">
        <v>189217.05682</v>
      </c>
      <c r="E150" s="4">
        <v>38616.839999999997</v>
      </c>
      <c r="F150" s="4">
        <v>0</v>
      </c>
      <c r="G150" s="4">
        <v>3132</v>
      </c>
      <c r="H150" s="5"/>
      <c r="I150" s="4"/>
    </row>
    <row r="151" spans="1:11" x14ac:dyDescent="0.2">
      <c r="A151" s="3" t="s">
        <v>46</v>
      </c>
      <c r="B151" s="4">
        <v>1</v>
      </c>
      <c r="C151" s="4">
        <v>10</v>
      </c>
      <c r="D151" s="4">
        <v>31</v>
      </c>
      <c r="E151" s="4">
        <v>6</v>
      </c>
      <c r="F151" s="4">
        <v>80</v>
      </c>
      <c r="G151" s="4">
        <v>714</v>
      </c>
      <c r="H151" s="5"/>
    </row>
    <row r="152" spans="1:11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10</v>
      </c>
      <c r="H152" s="5"/>
    </row>
    <row r="153" spans="1:11" x14ac:dyDescent="0.2">
      <c r="A153" s="3" t="s">
        <v>47</v>
      </c>
      <c r="B153" s="4">
        <v>2</v>
      </c>
      <c r="C153" s="4">
        <v>25</v>
      </c>
      <c r="D153" s="4">
        <v>86</v>
      </c>
      <c r="E153" s="4">
        <v>18</v>
      </c>
      <c r="F153" s="4">
        <v>40</v>
      </c>
      <c r="G153" s="4">
        <v>1189</v>
      </c>
      <c r="H153" s="5"/>
    </row>
    <row r="154" spans="1:11" x14ac:dyDescent="0.2">
      <c r="A154" s="3" t="s">
        <v>99</v>
      </c>
      <c r="B154" s="12">
        <v>4</v>
      </c>
      <c r="C154" s="12">
        <v>12</v>
      </c>
      <c r="D154" s="12">
        <v>1183</v>
      </c>
      <c r="E154" s="12">
        <v>242</v>
      </c>
      <c r="F154" s="12">
        <v>0</v>
      </c>
      <c r="G154" s="4">
        <v>12</v>
      </c>
      <c r="H154" s="5"/>
    </row>
    <row r="155" spans="1:11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5"/>
    </row>
    <row r="156" spans="1:11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5"/>
    </row>
    <row r="157" spans="1:11" s="10" customFormat="1" x14ac:dyDescent="0.2">
      <c r="A157" s="3" t="s">
        <v>48</v>
      </c>
      <c r="B157" s="4">
        <v>172688</v>
      </c>
      <c r="C157" s="4">
        <v>289481</v>
      </c>
      <c r="D157" s="4">
        <v>7342484</v>
      </c>
      <c r="E157" s="4">
        <v>1495976</v>
      </c>
      <c r="F157" s="4">
        <v>115011</v>
      </c>
      <c r="G157" s="4">
        <v>2407688</v>
      </c>
      <c r="H157" s="5"/>
      <c r="I157" s="1"/>
      <c r="J157" s="1"/>
      <c r="K157" s="1"/>
    </row>
    <row r="158" spans="1:11" x14ac:dyDescent="0.2">
      <c r="A158" s="8" t="s">
        <v>109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294</v>
      </c>
      <c r="H158" s="5"/>
      <c r="I158" s="10"/>
      <c r="J158" s="10"/>
    </row>
    <row r="159" spans="1:11" x14ac:dyDescent="0.2">
      <c r="A159" s="3" t="s">
        <v>49</v>
      </c>
      <c r="B159" s="4">
        <v>198</v>
      </c>
      <c r="C159" s="4">
        <v>23877</v>
      </c>
      <c r="D159" s="4">
        <v>17408</v>
      </c>
      <c r="E159" s="4">
        <v>3547</v>
      </c>
      <c r="F159" s="4">
        <v>103293</v>
      </c>
      <c r="G159" s="4">
        <v>318476</v>
      </c>
      <c r="H159" s="5"/>
    </row>
    <row r="160" spans="1:11" x14ac:dyDescent="0.2">
      <c r="A160" s="3" t="s">
        <v>44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4">
        <v>1351</v>
      </c>
      <c r="H160" s="5"/>
    </row>
    <row r="161" spans="1:8" x14ac:dyDescent="0.2">
      <c r="A161" s="3" t="s">
        <v>50</v>
      </c>
      <c r="B161" s="13">
        <v>328</v>
      </c>
      <c r="C161" s="13">
        <v>38490</v>
      </c>
      <c r="D161" s="13">
        <v>39518</v>
      </c>
      <c r="E161" s="13">
        <v>8090</v>
      </c>
      <c r="F161" s="12">
        <v>67203</v>
      </c>
      <c r="G161" s="4">
        <v>252096</v>
      </c>
      <c r="H161" s="5"/>
    </row>
    <row r="162" spans="1:8" x14ac:dyDescent="0.2">
      <c r="A162" s="3" t="s">
        <v>108</v>
      </c>
      <c r="B162" s="4">
        <v>54</v>
      </c>
      <c r="C162" s="4">
        <v>5835</v>
      </c>
      <c r="D162" s="4">
        <v>191006</v>
      </c>
      <c r="E162" s="4">
        <v>38761</v>
      </c>
      <c r="F162" s="4">
        <v>0</v>
      </c>
      <c r="G162" s="4">
        <v>84183</v>
      </c>
      <c r="H162" s="5"/>
    </row>
    <row r="163" spans="1:8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5"/>
    </row>
    <row r="164" spans="1:8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5"/>
    </row>
    <row r="165" spans="1:8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5"/>
    </row>
    <row r="166" spans="1:8" x14ac:dyDescent="0.2">
      <c r="A166" s="3" t="s">
        <v>52</v>
      </c>
      <c r="B166" s="4">
        <v>2510</v>
      </c>
      <c r="C166" s="4">
        <v>9880</v>
      </c>
      <c r="D166" s="4">
        <v>646601</v>
      </c>
      <c r="E166" s="4">
        <v>132135</v>
      </c>
      <c r="F166" s="4">
        <v>3440</v>
      </c>
      <c r="G166" s="4">
        <v>135353</v>
      </c>
      <c r="H166" s="5"/>
    </row>
    <row r="167" spans="1:8" x14ac:dyDescent="0.2">
      <c r="A167" s="3" t="s">
        <v>49</v>
      </c>
      <c r="B167" s="4">
        <v>50</v>
      </c>
      <c r="C167" s="4">
        <v>870</v>
      </c>
      <c r="D167" s="4">
        <v>2215</v>
      </c>
      <c r="E167" s="4">
        <v>456</v>
      </c>
      <c r="F167" s="4">
        <v>4054</v>
      </c>
      <c r="G167" s="4">
        <v>10315</v>
      </c>
      <c r="H167" s="5"/>
    </row>
    <row r="168" spans="1:8" x14ac:dyDescent="0.2">
      <c r="A168" s="3" t="s">
        <v>44</v>
      </c>
      <c r="B168" s="4">
        <v>5</v>
      </c>
      <c r="C168" s="4">
        <v>118</v>
      </c>
      <c r="D168" s="4">
        <v>7271</v>
      </c>
      <c r="E168" s="4">
        <v>1494</v>
      </c>
      <c r="F168" s="4">
        <v>0</v>
      </c>
      <c r="G168" s="4">
        <v>483</v>
      </c>
      <c r="H168" s="5"/>
    </row>
    <row r="169" spans="1:8" x14ac:dyDescent="0.2">
      <c r="A169" s="3" t="s">
        <v>50</v>
      </c>
      <c r="B169" s="4">
        <v>94</v>
      </c>
      <c r="C169" s="4">
        <v>3732</v>
      </c>
      <c r="D169" s="4">
        <v>6221</v>
      </c>
      <c r="E169" s="4">
        <v>1271</v>
      </c>
      <c r="F169" s="4">
        <v>11665</v>
      </c>
      <c r="G169" s="4">
        <v>21475</v>
      </c>
      <c r="H169" s="5"/>
    </row>
    <row r="170" spans="1:8" x14ac:dyDescent="0.2">
      <c r="A170" s="3" t="s">
        <v>99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1089</v>
      </c>
      <c r="H170" s="5"/>
    </row>
    <row r="171" spans="1:8" x14ac:dyDescent="0.2">
      <c r="A171" s="3" t="s">
        <v>202</v>
      </c>
      <c r="B171" s="4">
        <v>1</v>
      </c>
      <c r="C171" s="4">
        <v>6</v>
      </c>
      <c r="D171" s="4">
        <v>484</v>
      </c>
      <c r="E171" s="4">
        <v>99</v>
      </c>
      <c r="F171" s="4">
        <v>92</v>
      </c>
      <c r="G171" s="4">
        <v>367</v>
      </c>
      <c r="H171" s="5"/>
    </row>
    <row r="172" spans="1:8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5"/>
    </row>
    <row r="173" spans="1:8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5"/>
    </row>
    <row r="174" spans="1:8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5"/>
    </row>
    <row r="175" spans="1:8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5"/>
    </row>
    <row r="176" spans="1:8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/>
    </row>
    <row r="177" spans="1:8" x14ac:dyDescent="0.2">
      <c r="A177" s="3" t="s">
        <v>53</v>
      </c>
      <c r="B177" s="4">
        <v>426</v>
      </c>
      <c r="C177" s="4">
        <v>4834</v>
      </c>
      <c r="D177" s="4">
        <v>342372</v>
      </c>
      <c r="E177" s="4">
        <v>69974</v>
      </c>
      <c r="F177" s="4">
        <v>5046</v>
      </c>
      <c r="G177" s="4">
        <v>26589</v>
      </c>
      <c r="H177" s="4"/>
    </row>
    <row r="178" spans="1:8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/>
    </row>
    <row r="179" spans="1:8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/>
    </row>
    <row r="180" spans="1:8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/>
    </row>
    <row r="181" spans="1:8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/>
    </row>
    <row r="182" spans="1:8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/>
    </row>
    <row r="183" spans="1:8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/>
    </row>
    <row r="184" spans="1:8" x14ac:dyDescent="0.2">
      <c r="A184" s="1" t="s">
        <v>55</v>
      </c>
      <c r="B184" s="1">
        <v>188</v>
      </c>
      <c r="C184" s="1">
        <v>335</v>
      </c>
      <c r="D184" s="1">
        <v>25099</v>
      </c>
      <c r="E184" s="1">
        <v>5124</v>
      </c>
      <c r="F184" s="1">
        <v>0</v>
      </c>
      <c r="G184" s="4">
        <v>6337</v>
      </c>
      <c r="H184" s="5"/>
    </row>
    <row r="185" spans="1:8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v>0</v>
      </c>
      <c r="H185" s="5"/>
    </row>
    <row r="186" spans="1:8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v>0</v>
      </c>
      <c r="H186" s="5"/>
    </row>
    <row r="187" spans="1:8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v>0</v>
      </c>
      <c r="H187" s="5"/>
    </row>
    <row r="188" spans="1:8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v>0</v>
      </c>
      <c r="H188" s="5"/>
    </row>
    <row r="189" spans="1:8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v>0</v>
      </c>
      <c r="H189" s="5"/>
    </row>
    <row r="190" spans="1:8" x14ac:dyDescent="0.2">
      <c r="A190" s="6" t="s">
        <v>58</v>
      </c>
      <c r="B190" s="7">
        <v>242087</v>
      </c>
      <c r="C190" s="7">
        <v>608439</v>
      </c>
      <c r="D190" s="7">
        <v>18441866.056819998</v>
      </c>
      <c r="E190" s="7">
        <v>3756842.84</v>
      </c>
      <c r="F190" s="7">
        <v>471130</v>
      </c>
      <c r="G190" s="7">
        <v>4228174</v>
      </c>
      <c r="H190" s="5"/>
    </row>
    <row r="191" spans="1:8" x14ac:dyDescent="0.2">
      <c r="A191" s="3" t="s">
        <v>212</v>
      </c>
      <c r="B191" s="12">
        <v>6494</v>
      </c>
      <c r="C191" s="12">
        <v>3610400</v>
      </c>
      <c r="D191" s="12">
        <v>52368</v>
      </c>
      <c r="E191" s="12">
        <v>10696</v>
      </c>
      <c r="F191" s="12">
        <v>724400</v>
      </c>
      <c r="G191" s="4">
        <v>18224200</v>
      </c>
      <c r="H191" s="5"/>
    </row>
    <row r="192" spans="1:8" x14ac:dyDescent="0.2">
      <c r="A192" s="3" t="s">
        <v>130</v>
      </c>
      <c r="B192" s="12">
        <v>3484</v>
      </c>
      <c r="C192" s="12">
        <v>6756700</v>
      </c>
      <c r="D192" s="12">
        <v>96437</v>
      </c>
      <c r="E192" s="12">
        <v>19749</v>
      </c>
      <c r="F192" s="12">
        <v>710000</v>
      </c>
      <c r="G192" s="4">
        <v>107514400</v>
      </c>
      <c r="H192" s="5"/>
    </row>
    <row r="193" spans="1:8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v>0</v>
      </c>
      <c r="H193" s="5"/>
    </row>
    <row r="194" spans="1:8" x14ac:dyDescent="0.2">
      <c r="A194" s="3" t="s">
        <v>213</v>
      </c>
      <c r="B194" s="12">
        <v>8234</v>
      </c>
      <c r="C194" s="12">
        <v>6346900</v>
      </c>
      <c r="D194" s="12">
        <v>303087</v>
      </c>
      <c r="E194" s="12">
        <v>61858</v>
      </c>
      <c r="F194" s="12">
        <v>1151200</v>
      </c>
      <c r="G194" s="4">
        <v>25499400</v>
      </c>
      <c r="H194" s="5"/>
    </row>
    <row r="195" spans="1:8" x14ac:dyDescent="0.2">
      <c r="A195" s="3" t="s">
        <v>214</v>
      </c>
      <c r="B195" s="12">
        <v>3453</v>
      </c>
      <c r="C195" s="12">
        <v>2818100</v>
      </c>
      <c r="D195" s="12">
        <v>44435</v>
      </c>
      <c r="E195" s="12">
        <v>9084</v>
      </c>
      <c r="F195" s="12">
        <v>324300</v>
      </c>
      <c r="G195" s="4">
        <v>29164200</v>
      </c>
      <c r="H195" s="5"/>
    </row>
    <row r="196" spans="1:8" x14ac:dyDescent="0.2">
      <c r="A196" s="3" t="s">
        <v>131</v>
      </c>
      <c r="B196" s="12">
        <v>2196</v>
      </c>
      <c r="C196" s="12">
        <v>1690000</v>
      </c>
      <c r="D196" s="12">
        <v>22055</v>
      </c>
      <c r="E196" s="12">
        <v>4500</v>
      </c>
      <c r="F196" s="12">
        <v>916700</v>
      </c>
      <c r="G196" s="4">
        <v>21167700</v>
      </c>
      <c r="H196" s="5"/>
    </row>
    <row r="197" spans="1:8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5"/>
    </row>
    <row r="198" spans="1:8" x14ac:dyDescent="0.2">
      <c r="A198" s="3" t="s">
        <v>132</v>
      </c>
      <c r="B198" s="12">
        <v>932</v>
      </c>
      <c r="C198" s="12">
        <v>3162100</v>
      </c>
      <c r="D198" s="12">
        <v>12666</v>
      </c>
      <c r="E198" s="12">
        <v>2585</v>
      </c>
      <c r="F198" s="12">
        <v>458800</v>
      </c>
      <c r="G198" s="4">
        <v>17372900</v>
      </c>
      <c r="H198" s="5"/>
    </row>
    <row r="199" spans="1:8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5"/>
    </row>
    <row r="200" spans="1:8" x14ac:dyDescent="0.2">
      <c r="A200" s="3" t="s">
        <v>133</v>
      </c>
      <c r="B200" s="12">
        <v>2071</v>
      </c>
      <c r="C200" s="12">
        <v>1384200</v>
      </c>
      <c r="D200" s="12">
        <v>17028</v>
      </c>
      <c r="E200" s="12">
        <v>3459</v>
      </c>
      <c r="F200" s="12">
        <v>83700</v>
      </c>
      <c r="G200" s="4">
        <v>15533700</v>
      </c>
      <c r="H200" s="5"/>
    </row>
    <row r="201" spans="1:8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v>0</v>
      </c>
      <c r="H201" s="5"/>
    </row>
    <row r="202" spans="1:8" x14ac:dyDescent="0.2">
      <c r="A202" s="3" t="s">
        <v>215</v>
      </c>
      <c r="B202" s="12">
        <v>7043</v>
      </c>
      <c r="C202" s="12">
        <v>3229900</v>
      </c>
      <c r="D202" s="12">
        <v>40632</v>
      </c>
      <c r="E202" s="12">
        <v>8268</v>
      </c>
      <c r="F202" s="12">
        <v>1395500</v>
      </c>
      <c r="G202" s="4">
        <v>11508500</v>
      </c>
      <c r="H202" s="5"/>
    </row>
    <row r="203" spans="1:8" x14ac:dyDescent="0.2">
      <c r="A203" s="3" t="s">
        <v>216</v>
      </c>
      <c r="B203" s="12">
        <v>10216</v>
      </c>
      <c r="C203" s="12">
        <v>4461600</v>
      </c>
      <c r="D203" s="12">
        <v>161850</v>
      </c>
      <c r="E203" s="12">
        <v>32927</v>
      </c>
      <c r="F203" s="12">
        <v>322700</v>
      </c>
      <c r="G203" s="4">
        <v>11072400</v>
      </c>
      <c r="H203" s="5"/>
    </row>
    <row r="204" spans="1:8" x14ac:dyDescent="0.2">
      <c r="A204" s="3" t="s">
        <v>217</v>
      </c>
      <c r="B204" s="12">
        <v>4935</v>
      </c>
      <c r="C204" s="12">
        <v>2204700</v>
      </c>
      <c r="D204" s="12">
        <v>58470</v>
      </c>
      <c r="E204" s="12">
        <v>11924</v>
      </c>
      <c r="F204" s="12">
        <v>147500</v>
      </c>
      <c r="G204" s="4">
        <v>20068010</v>
      </c>
      <c r="H204" s="5"/>
    </row>
    <row r="205" spans="1:8" x14ac:dyDescent="0.2">
      <c r="A205" s="3" t="s">
        <v>134</v>
      </c>
      <c r="B205" s="12">
        <v>3901</v>
      </c>
      <c r="C205" s="12">
        <v>615300</v>
      </c>
      <c r="D205" s="12">
        <v>26308</v>
      </c>
      <c r="E205" s="12">
        <v>5373</v>
      </c>
      <c r="F205" s="12">
        <v>87200</v>
      </c>
      <c r="G205" s="4">
        <v>8293900</v>
      </c>
      <c r="H205" s="5"/>
    </row>
    <row r="206" spans="1:8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5"/>
    </row>
    <row r="207" spans="1:8" x14ac:dyDescent="0.2">
      <c r="A207" s="3" t="s">
        <v>218</v>
      </c>
      <c r="B207" s="4">
        <v>492</v>
      </c>
      <c r="C207" s="4">
        <v>200500</v>
      </c>
      <c r="D207" s="4">
        <v>1932</v>
      </c>
      <c r="E207" s="4">
        <v>391</v>
      </c>
      <c r="F207" s="4">
        <v>19800</v>
      </c>
      <c r="G207" s="4">
        <v>4093300</v>
      </c>
      <c r="H207" s="5"/>
    </row>
    <row r="208" spans="1:8" x14ac:dyDescent="0.2">
      <c r="A208" s="3" t="s">
        <v>219</v>
      </c>
      <c r="B208" s="4">
        <v>8052</v>
      </c>
      <c r="C208" s="4">
        <v>5437000</v>
      </c>
      <c r="D208" s="4">
        <v>151509</v>
      </c>
      <c r="E208" s="4">
        <v>30899</v>
      </c>
      <c r="F208" s="4">
        <v>554100</v>
      </c>
      <c r="G208" s="4">
        <v>26264500</v>
      </c>
      <c r="H208" s="5"/>
    </row>
    <row r="209" spans="1:11" x14ac:dyDescent="0.2">
      <c r="A209" s="3" t="s">
        <v>220</v>
      </c>
      <c r="B209" s="4">
        <v>11581</v>
      </c>
      <c r="C209" s="4">
        <v>5554400</v>
      </c>
      <c r="D209" s="4">
        <v>107421</v>
      </c>
      <c r="E209" s="4">
        <v>21948</v>
      </c>
      <c r="F209" s="4">
        <v>1192100</v>
      </c>
      <c r="G209" s="4">
        <v>26645700</v>
      </c>
      <c r="H209" s="5"/>
    </row>
    <row r="210" spans="1:11" x14ac:dyDescent="0.2">
      <c r="A210" s="3" t="s">
        <v>221</v>
      </c>
      <c r="B210" s="4">
        <v>13618</v>
      </c>
      <c r="C210" s="4">
        <v>6976700</v>
      </c>
      <c r="D210" s="4">
        <v>128257</v>
      </c>
      <c r="E210" s="4">
        <v>26183</v>
      </c>
      <c r="F210" s="4">
        <v>514800</v>
      </c>
      <c r="G210" s="4">
        <v>36993800</v>
      </c>
      <c r="H210" s="5"/>
    </row>
    <row r="211" spans="1:11" x14ac:dyDescent="0.2">
      <c r="A211" s="3" t="s">
        <v>222</v>
      </c>
      <c r="B211" s="4">
        <v>349</v>
      </c>
      <c r="C211" s="4">
        <v>850300</v>
      </c>
      <c r="D211" s="4">
        <v>2512</v>
      </c>
      <c r="E211" s="4">
        <v>508</v>
      </c>
      <c r="F211" s="4">
        <v>475700</v>
      </c>
      <c r="G211" s="4">
        <v>11442400</v>
      </c>
      <c r="H211" s="5"/>
    </row>
    <row r="212" spans="1:11" x14ac:dyDescent="0.2">
      <c r="A212" s="3" t="s">
        <v>223</v>
      </c>
      <c r="B212" s="4">
        <v>8748</v>
      </c>
      <c r="C212" s="4">
        <v>4081600</v>
      </c>
      <c r="D212" s="4">
        <v>68180</v>
      </c>
      <c r="E212" s="4">
        <v>13829</v>
      </c>
      <c r="F212" s="4">
        <v>517600</v>
      </c>
      <c r="G212" s="4">
        <v>19409000</v>
      </c>
      <c r="H212" s="5"/>
    </row>
    <row r="213" spans="1:11" x14ac:dyDescent="0.2">
      <c r="A213" s="3" t="s">
        <v>190</v>
      </c>
      <c r="B213" s="12">
        <v>1156</v>
      </c>
      <c r="C213" s="12">
        <v>3812400</v>
      </c>
      <c r="D213" s="12">
        <v>12531</v>
      </c>
      <c r="E213" s="12">
        <v>2559</v>
      </c>
      <c r="F213" s="12">
        <v>727900</v>
      </c>
      <c r="G213" s="4">
        <v>18273500</v>
      </c>
      <c r="H213" s="5"/>
    </row>
    <row r="214" spans="1:11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5"/>
    </row>
    <row r="215" spans="1:11" x14ac:dyDescent="0.2">
      <c r="A215" s="3" t="s">
        <v>135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4">
        <v>3434000</v>
      </c>
      <c r="H215" s="5"/>
    </row>
    <row r="216" spans="1:11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v>0</v>
      </c>
      <c r="H216" s="5"/>
    </row>
    <row r="217" spans="1:11" s="10" customFormat="1" x14ac:dyDescent="0.2">
      <c r="A217" s="3" t="s">
        <v>136</v>
      </c>
      <c r="B217" s="14">
        <v>23636</v>
      </c>
      <c r="C217" s="14">
        <v>29010800</v>
      </c>
      <c r="D217" s="14">
        <v>912841</v>
      </c>
      <c r="E217" s="14">
        <v>186134</v>
      </c>
      <c r="F217" s="14">
        <v>7259500</v>
      </c>
      <c r="G217" s="4">
        <v>284903500</v>
      </c>
      <c r="H217" s="5"/>
      <c r="I217" s="1"/>
      <c r="J217" s="1"/>
      <c r="K217" s="1"/>
    </row>
    <row r="218" spans="1:11" x14ac:dyDescent="0.2">
      <c r="A218" s="8" t="s">
        <v>143</v>
      </c>
      <c r="B218" s="12">
        <v>4</v>
      </c>
      <c r="C218" s="12">
        <v>114200</v>
      </c>
      <c r="D218" s="12">
        <v>3672.672</v>
      </c>
      <c r="E218" s="12">
        <v>738.61153000000002</v>
      </c>
      <c r="F218" s="12">
        <v>0</v>
      </c>
      <c r="G218" s="4">
        <v>114200</v>
      </c>
      <c r="H218" s="5"/>
      <c r="I218" s="10"/>
      <c r="J218" s="10"/>
    </row>
    <row r="219" spans="1:11" x14ac:dyDescent="0.2">
      <c r="A219" s="3" t="s">
        <v>137</v>
      </c>
      <c r="B219" s="12">
        <v>9389</v>
      </c>
      <c r="C219" s="12">
        <v>1815200</v>
      </c>
      <c r="D219" s="12">
        <v>50045</v>
      </c>
      <c r="E219" s="12">
        <v>10198</v>
      </c>
      <c r="F219" s="12">
        <v>138300</v>
      </c>
      <c r="G219" s="4">
        <v>14518400</v>
      </c>
      <c r="H219" s="5"/>
    </row>
    <row r="220" spans="1:11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5"/>
    </row>
    <row r="221" spans="1:11" x14ac:dyDescent="0.2">
      <c r="A221" s="3" t="s">
        <v>224</v>
      </c>
      <c r="B221" s="4">
        <v>4948</v>
      </c>
      <c r="C221" s="4">
        <v>2017600</v>
      </c>
      <c r="D221" s="4">
        <v>132133</v>
      </c>
      <c r="E221" s="4">
        <v>26897</v>
      </c>
      <c r="F221" s="4">
        <v>340500</v>
      </c>
      <c r="G221" s="4">
        <v>12767900</v>
      </c>
      <c r="H221" s="5"/>
    </row>
    <row r="222" spans="1:11" x14ac:dyDescent="0.2">
      <c r="A222" s="3" t="s">
        <v>225</v>
      </c>
      <c r="B222" s="4">
        <v>3475</v>
      </c>
      <c r="C222" s="4">
        <v>1573800</v>
      </c>
      <c r="D222" s="4">
        <v>79423</v>
      </c>
      <c r="E222" s="4">
        <v>16204</v>
      </c>
      <c r="F222" s="4">
        <v>70800</v>
      </c>
      <c r="G222" s="4">
        <v>11847900</v>
      </c>
      <c r="H222" s="5"/>
    </row>
    <row r="223" spans="1:11" x14ac:dyDescent="0.2">
      <c r="A223" s="3" t="s">
        <v>138</v>
      </c>
      <c r="B223" s="12">
        <v>1092</v>
      </c>
      <c r="C223" s="12">
        <v>1184000</v>
      </c>
      <c r="D223" s="12">
        <v>8260</v>
      </c>
      <c r="E223" s="12">
        <v>1673</v>
      </c>
      <c r="F223" s="12">
        <v>672700</v>
      </c>
      <c r="G223" s="4">
        <v>40901500</v>
      </c>
      <c r="H223" s="5"/>
    </row>
    <row r="224" spans="1:11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5"/>
    </row>
    <row r="225" spans="1:8" x14ac:dyDescent="0.2">
      <c r="A225" s="3" t="s">
        <v>139</v>
      </c>
      <c r="B225" s="12">
        <v>66854</v>
      </c>
      <c r="C225" s="12">
        <v>18921500</v>
      </c>
      <c r="D225" s="12">
        <v>1232415</v>
      </c>
      <c r="E225" s="12">
        <v>251102</v>
      </c>
      <c r="F225" s="12">
        <v>1067500</v>
      </c>
      <c r="G225" s="4">
        <v>129248000</v>
      </c>
      <c r="H225" s="5"/>
    </row>
    <row r="226" spans="1:8" x14ac:dyDescent="0.2">
      <c r="A226" s="3" t="s">
        <v>146</v>
      </c>
      <c r="B226" s="4">
        <v>2</v>
      </c>
      <c r="C226" s="4">
        <v>47200</v>
      </c>
      <c r="D226" s="4">
        <v>2970.06</v>
      </c>
      <c r="E226" s="4">
        <v>597.30914000000007</v>
      </c>
      <c r="F226" s="4">
        <v>0</v>
      </c>
      <c r="G226" s="4">
        <v>47200</v>
      </c>
      <c r="H226" s="5"/>
    </row>
    <row r="227" spans="1:8" x14ac:dyDescent="0.2">
      <c r="A227" s="3" t="s">
        <v>200</v>
      </c>
      <c r="B227" s="12">
        <v>3035</v>
      </c>
      <c r="C227" s="12">
        <v>9027400</v>
      </c>
      <c r="D227" s="12">
        <v>14807</v>
      </c>
      <c r="E227" s="12">
        <v>2996</v>
      </c>
      <c r="F227" s="12">
        <v>5776300</v>
      </c>
      <c r="G227" s="4">
        <v>56324300</v>
      </c>
      <c r="H227" s="5"/>
    </row>
    <row r="228" spans="1:8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v>0</v>
      </c>
      <c r="H228" s="5"/>
    </row>
    <row r="229" spans="1:8" x14ac:dyDescent="0.2">
      <c r="A229" s="3" t="s">
        <v>226</v>
      </c>
      <c r="B229" s="12">
        <v>892</v>
      </c>
      <c r="C229" s="12">
        <v>356600</v>
      </c>
      <c r="D229" s="12">
        <v>13703</v>
      </c>
      <c r="E229" s="12">
        <v>2775</v>
      </c>
      <c r="F229" s="12">
        <v>74400</v>
      </c>
      <c r="G229" s="4">
        <v>3342500</v>
      </c>
      <c r="H229" s="5"/>
    </row>
    <row r="230" spans="1:8" x14ac:dyDescent="0.2">
      <c r="A230" s="15" t="s">
        <v>126</v>
      </c>
      <c r="B230" s="16">
        <v>203788</v>
      </c>
      <c r="C230" s="16">
        <v>123650700</v>
      </c>
      <c r="D230" s="16">
        <v>3705579.7319999998</v>
      </c>
      <c r="E230" s="16">
        <v>735609.92067000002</v>
      </c>
      <c r="F230" s="16">
        <v>24999600</v>
      </c>
      <c r="G230" s="16">
        <v>985990910</v>
      </c>
      <c r="H230" s="5"/>
    </row>
    <row r="231" spans="1:8" ht="13.5" thickBot="1" x14ac:dyDescent="0.25">
      <c r="A231" s="15" t="s">
        <v>59</v>
      </c>
      <c r="B231" s="16">
        <v>6316988</v>
      </c>
      <c r="C231" s="16">
        <v>262231359</v>
      </c>
      <c r="D231" s="16">
        <v>11769988150.862091</v>
      </c>
      <c r="E231" s="16">
        <v>2405339350.1803098</v>
      </c>
      <c r="F231" s="16">
        <v>125384171</v>
      </c>
      <c r="G231" s="16">
        <v>1981307612</v>
      </c>
      <c r="H231" s="5"/>
    </row>
    <row r="232" spans="1:8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8" x14ac:dyDescent="0.2">
      <c r="A233" s="3" t="s">
        <v>115</v>
      </c>
      <c r="B233" s="1">
        <v>594</v>
      </c>
      <c r="C233" s="13">
        <v>8375.1920236000005</v>
      </c>
      <c r="D233" s="4">
        <v>418759.60118</v>
      </c>
      <c r="E233" s="13">
        <v>85080.883638432293</v>
      </c>
      <c r="F233" s="17">
        <v>261741</v>
      </c>
      <c r="G233" s="4">
        <v>20566519</v>
      </c>
    </row>
    <row r="234" spans="1:8" x14ac:dyDescent="0.2">
      <c r="A234" s="3" t="s">
        <v>119</v>
      </c>
      <c r="B234" s="1">
        <v>11</v>
      </c>
      <c r="C234" s="1">
        <v>125311.80696440001</v>
      </c>
      <c r="D234" s="1">
        <v>6265590.34822</v>
      </c>
      <c r="E234" s="1">
        <v>1273002.36661045</v>
      </c>
      <c r="F234" s="17">
        <v>357446</v>
      </c>
      <c r="G234" s="4">
        <v>12433148</v>
      </c>
    </row>
    <row r="235" spans="1:8" x14ac:dyDescent="0.2">
      <c r="A235" s="3" t="s">
        <v>61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8" x14ac:dyDescent="0.2">
      <c r="A236" s="3" t="s">
        <v>62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8" x14ac:dyDescent="0.2">
      <c r="A237" s="3" t="s">
        <v>118</v>
      </c>
      <c r="B237" s="1">
        <v>0</v>
      </c>
      <c r="C237" s="1">
        <v>0</v>
      </c>
      <c r="D237" s="1">
        <v>0</v>
      </c>
      <c r="E237" s="1">
        <v>0</v>
      </c>
      <c r="F237" s="17">
        <v>4113</v>
      </c>
      <c r="G237" s="4">
        <v>618277</v>
      </c>
    </row>
    <row r="238" spans="1:8" x14ac:dyDescent="0.2">
      <c r="A238" s="3" t="s">
        <v>63</v>
      </c>
      <c r="B238" s="1">
        <v>0</v>
      </c>
      <c r="C238" s="1">
        <v>0</v>
      </c>
      <c r="D238" s="1">
        <v>0</v>
      </c>
      <c r="E238" s="1">
        <v>0</v>
      </c>
      <c r="F238" s="17">
        <v>86247</v>
      </c>
      <c r="G238" s="4">
        <v>5625153</v>
      </c>
    </row>
    <row r="239" spans="1:8" x14ac:dyDescent="0.2">
      <c r="A239" s="3" t="s">
        <v>64</v>
      </c>
      <c r="B239" s="1">
        <v>0</v>
      </c>
      <c r="C239" s="1">
        <v>0</v>
      </c>
      <c r="D239" s="1">
        <v>0</v>
      </c>
      <c r="E239" s="1">
        <v>0</v>
      </c>
      <c r="F239" s="17">
        <v>101692</v>
      </c>
      <c r="G239" s="4">
        <v>17855332</v>
      </c>
    </row>
    <row r="240" spans="1:8" x14ac:dyDescent="0.2">
      <c r="A240" s="3" t="s">
        <v>198</v>
      </c>
      <c r="B240" s="1">
        <v>1</v>
      </c>
      <c r="C240" s="1">
        <v>253297.427872</v>
      </c>
      <c r="D240" s="1">
        <v>12664871.3936</v>
      </c>
      <c r="E240" s="1">
        <v>2573167.1495967</v>
      </c>
      <c r="F240" s="1">
        <v>19918</v>
      </c>
      <c r="G240" s="4">
        <v>104962</v>
      </c>
    </row>
    <row r="241" spans="1:7" x14ac:dyDescent="0.2">
      <c r="A241" s="3" t="s">
        <v>120</v>
      </c>
      <c r="B241" s="1">
        <v>1</v>
      </c>
      <c r="C241" s="13">
        <v>253297.427872</v>
      </c>
      <c r="D241" s="4">
        <v>12664871.3936</v>
      </c>
      <c r="E241" s="13">
        <v>2573167.1495967</v>
      </c>
      <c r="F241" s="17">
        <v>751394</v>
      </c>
      <c r="G241" s="4">
        <v>47805713</v>
      </c>
    </row>
    <row r="242" spans="1:7" x14ac:dyDescent="0.2">
      <c r="A242" s="3" t="s">
        <v>116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</row>
    <row r="243" spans="1:7" x14ac:dyDescent="0.2">
      <c r="A243" s="3" t="s">
        <v>65</v>
      </c>
      <c r="B243" s="1">
        <v>9</v>
      </c>
      <c r="C243" s="1">
        <v>50.346679199999997</v>
      </c>
      <c r="D243" s="1">
        <v>2517.3339599999999</v>
      </c>
      <c r="E243" s="1">
        <v>511.45573051057499</v>
      </c>
      <c r="F243" s="17">
        <v>5327</v>
      </c>
      <c r="G243" s="4">
        <v>45099</v>
      </c>
    </row>
    <row r="244" spans="1:7" x14ac:dyDescent="0.2">
      <c r="A244" s="3" t="s">
        <v>123</v>
      </c>
      <c r="B244" s="1">
        <v>0</v>
      </c>
      <c r="C244" s="1">
        <v>0</v>
      </c>
      <c r="D244" s="1">
        <v>0</v>
      </c>
      <c r="E244" s="1">
        <v>0</v>
      </c>
      <c r="F244" s="17">
        <v>0</v>
      </c>
      <c r="G244" s="17">
        <v>0</v>
      </c>
    </row>
    <row r="245" spans="1:7" x14ac:dyDescent="0.2">
      <c r="A245" s="3" t="s">
        <v>101</v>
      </c>
      <c r="B245" s="1">
        <v>0</v>
      </c>
      <c r="C245" s="1">
        <v>0</v>
      </c>
      <c r="D245" s="1">
        <v>0</v>
      </c>
      <c r="E245" s="1">
        <v>0</v>
      </c>
      <c r="F245" s="1">
        <v>508</v>
      </c>
      <c r="G245" s="4">
        <v>11856</v>
      </c>
    </row>
    <row r="246" spans="1:7" x14ac:dyDescent="0.2">
      <c r="A246" s="3" t="s">
        <v>122</v>
      </c>
      <c r="B246" s="1">
        <v>0</v>
      </c>
      <c r="C246" s="1">
        <v>0</v>
      </c>
      <c r="D246" s="1">
        <v>0</v>
      </c>
      <c r="E246" s="1">
        <v>0</v>
      </c>
      <c r="F246" s="17">
        <v>0</v>
      </c>
      <c r="G246" s="17">
        <v>0</v>
      </c>
    </row>
    <row r="247" spans="1:7" x14ac:dyDescent="0.2">
      <c r="A247" s="3" t="s">
        <v>121</v>
      </c>
      <c r="B247" s="1">
        <v>0</v>
      </c>
      <c r="C247" s="1">
        <v>0</v>
      </c>
      <c r="D247" s="1">
        <v>0</v>
      </c>
      <c r="E247" s="1">
        <v>0</v>
      </c>
      <c r="F247" s="17">
        <v>0</v>
      </c>
      <c r="G247" s="17">
        <v>0</v>
      </c>
    </row>
    <row r="248" spans="1:7" x14ac:dyDescent="0.2">
      <c r="A248" s="3" t="s">
        <v>117</v>
      </c>
      <c r="B248" s="1">
        <v>0</v>
      </c>
      <c r="C248" s="1">
        <v>0</v>
      </c>
      <c r="D248" s="1">
        <v>0</v>
      </c>
      <c r="E248" s="1">
        <v>0</v>
      </c>
      <c r="F248" s="17">
        <v>0</v>
      </c>
      <c r="G248" s="17">
        <v>0</v>
      </c>
    </row>
    <row r="249" spans="1:7" x14ac:dyDescent="0.2">
      <c r="A249" s="15" t="s">
        <v>66</v>
      </c>
      <c r="B249" s="16">
        <v>616</v>
      </c>
      <c r="C249" s="16">
        <v>640332.20141119999</v>
      </c>
      <c r="D249" s="16">
        <v>32016610.070560005</v>
      </c>
      <c r="E249" s="16">
        <v>6504929.0051727928</v>
      </c>
      <c r="F249" s="16">
        <v>1588386</v>
      </c>
      <c r="G249" s="16">
        <v>105066059</v>
      </c>
    </row>
    <row r="250" spans="1:7" x14ac:dyDescent="0.2">
      <c r="A250" s="3" t="s">
        <v>67</v>
      </c>
      <c r="B250" s="18">
        <v>498</v>
      </c>
      <c r="C250" s="24">
        <v>2928.0089051999998</v>
      </c>
      <c r="D250" s="25">
        <v>720568.35152519401</v>
      </c>
      <c r="E250" s="24">
        <v>146400.44526000001</v>
      </c>
      <c r="F250" s="26">
        <v>10609</v>
      </c>
      <c r="G250" s="26">
        <v>879909</v>
      </c>
    </row>
    <row r="251" spans="1:7" x14ac:dyDescent="0.2">
      <c r="A251" s="3" t="s">
        <v>68</v>
      </c>
      <c r="B251" s="1">
        <v>73</v>
      </c>
      <c r="C251" s="24">
        <v>251.82494360000001</v>
      </c>
      <c r="D251" s="25">
        <v>61972.859495242003</v>
      </c>
      <c r="E251" s="24">
        <v>12591.24718</v>
      </c>
      <c r="F251" s="26">
        <v>3936</v>
      </c>
      <c r="G251" s="26">
        <v>268370</v>
      </c>
    </row>
    <row r="252" spans="1:7" x14ac:dyDescent="0.2">
      <c r="A252" s="3" t="s">
        <v>69</v>
      </c>
      <c r="B252" s="1">
        <v>25</v>
      </c>
      <c r="C252" s="24">
        <v>742</v>
      </c>
      <c r="D252" s="25">
        <v>93230.166389999999</v>
      </c>
      <c r="E252" s="24">
        <v>18941.9058473353</v>
      </c>
      <c r="F252" s="26">
        <v>9122</v>
      </c>
      <c r="G252" s="26">
        <v>5137192</v>
      </c>
    </row>
    <row r="253" spans="1:7" x14ac:dyDescent="0.2">
      <c r="A253" s="3" t="s">
        <v>70</v>
      </c>
      <c r="B253" s="1">
        <v>28</v>
      </c>
      <c r="C253" s="24">
        <v>301</v>
      </c>
      <c r="D253" s="25">
        <v>33199.87775</v>
      </c>
      <c r="E253" s="24">
        <v>6745.3377252686896</v>
      </c>
      <c r="F253" s="17">
        <v>2273</v>
      </c>
      <c r="G253" s="26">
        <v>1518666</v>
      </c>
    </row>
    <row r="254" spans="1:7" x14ac:dyDescent="0.2">
      <c r="A254" s="3" t="s">
        <v>71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26">
        <v>6</v>
      </c>
    </row>
    <row r="255" spans="1:7" x14ac:dyDescent="0.2">
      <c r="A255" s="3" t="s">
        <v>72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26">
        <v>0</v>
      </c>
    </row>
    <row r="256" spans="1:7" x14ac:dyDescent="0.2">
      <c r="A256" s="3" t="s">
        <v>73</v>
      </c>
      <c r="B256" s="1">
        <v>2049</v>
      </c>
      <c r="C256" s="24">
        <v>17092518</v>
      </c>
      <c r="D256" s="25">
        <v>2077477.7008661199</v>
      </c>
      <c r="E256" s="24">
        <v>422088.56353565003</v>
      </c>
      <c r="F256" s="17">
        <v>1341318</v>
      </c>
      <c r="G256" s="26">
        <v>61212071</v>
      </c>
    </row>
    <row r="257" spans="1:8" x14ac:dyDescent="0.2">
      <c r="A257" s="3" t="s">
        <v>74</v>
      </c>
      <c r="B257" s="1">
        <v>2615</v>
      </c>
      <c r="C257" s="24">
        <v>16255394</v>
      </c>
      <c r="D257" s="25">
        <v>1866238.2367044999</v>
      </c>
      <c r="E257" s="24">
        <v>379170.28722739097</v>
      </c>
      <c r="F257" s="17">
        <v>416713</v>
      </c>
      <c r="G257" s="26">
        <v>11115035</v>
      </c>
    </row>
    <row r="258" spans="1:8" x14ac:dyDescent="0.2">
      <c r="A258" s="3" t="s">
        <v>75</v>
      </c>
      <c r="B258" s="1">
        <v>12</v>
      </c>
      <c r="C258" s="24">
        <v>338</v>
      </c>
      <c r="D258" s="25">
        <v>134567.27069</v>
      </c>
      <c r="E258" s="24">
        <v>27340.512950283399</v>
      </c>
      <c r="F258" s="17">
        <v>6797</v>
      </c>
      <c r="G258" s="26">
        <v>7178493</v>
      </c>
    </row>
    <row r="259" spans="1:8" x14ac:dyDescent="0.2">
      <c r="A259" s="3" t="s">
        <v>76</v>
      </c>
      <c r="B259" s="1">
        <v>6</v>
      </c>
      <c r="C259" s="1">
        <v>528</v>
      </c>
      <c r="D259" s="1">
        <v>195729.6</v>
      </c>
      <c r="E259" s="1">
        <v>39767.081817997103</v>
      </c>
      <c r="F259" s="17">
        <v>534</v>
      </c>
      <c r="G259" s="26">
        <v>1818825</v>
      </c>
    </row>
    <row r="260" spans="1:8" x14ac:dyDescent="0.2">
      <c r="A260" s="3" t="s">
        <v>124</v>
      </c>
      <c r="B260" s="1">
        <v>63142</v>
      </c>
      <c r="C260" s="24">
        <v>363826459</v>
      </c>
      <c r="D260" s="25">
        <v>6655516.4499721704</v>
      </c>
      <c r="E260" s="24">
        <v>1352225.0452004599</v>
      </c>
      <c r="F260" s="17">
        <v>9699128</v>
      </c>
      <c r="G260" s="26">
        <v>2735239393</v>
      </c>
    </row>
    <row r="261" spans="1:8" x14ac:dyDescent="0.2">
      <c r="A261" s="3" t="s">
        <v>125</v>
      </c>
      <c r="B261" s="1">
        <v>31762</v>
      </c>
      <c r="C261" s="24">
        <v>224189794</v>
      </c>
      <c r="D261" s="25">
        <v>4057555.3659385298</v>
      </c>
      <c r="E261" s="24">
        <v>824388.01396585396</v>
      </c>
      <c r="F261" s="17">
        <v>18902610</v>
      </c>
      <c r="G261" s="26">
        <v>2958405272</v>
      </c>
    </row>
    <row r="262" spans="1:8" x14ac:dyDescent="0.2">
      <c r="A262" s="3" t="s">
        <v>211</v>
      </c>
      <c r="B262" s="1">
        <v>0</v>
      </c>
      <c r="C262" s="1">
        <v>0</v>
      </c>
      <c r="D262" s="1">
        <v>0</v>
      </c>
      <c r="E262" s="1">
        <v>0</v>
      </c>
      <c r="F262" s="1">
        <v>560000</v>
      </c>
      <c r="G262" s="17">
        <v>4512000</v>
      </c>
    </row>
    <row r="263" spans="1:8" x14ac:dyDescent="0.2">
      <c r="A263" s="15" t="s">
        <v>77</v>
      </c>
      <c r="B263" s="16">
        <v>100210</v>
      </c>
      <c r="C263" s="16">
        <v>621369253.83384871</v>
      </c>
      <c r="D263" s="16">
        <v>15896055.879331756</v>
      </c>
      <c r="E263" s="16">
        <v>3229658.4407102396</v>
      </c>
      <c r="F263" s="16">
        <v>30953040</v>
      </c>
      <c r="G263" s="16">
        <v>5787285232</v>
      </c>
    </row>
    <row r="264" spans="1:8" x14ac:dyDescent="0.2">
      <c r="A264" s="3" t="s">
        <v>78</v>
      </c>
      <c r="B264" s="1">
        <v>36</v>
      </c>
      <c r="C264" s="24">
        <v>166.4403112</v>
      </c>
      <c r="D264" s="25">
        <v>40977.528622268001</v>
      </c>
      <c r="E264" s="24">
        <v>8325.5508283930994</v>
      </c>
      <c r="F264" s="4">
        <v>780</v>
      </c>
      <c r="G264" s="19">
        <v>44908</v>
      </c>
    </row>
    <row r="265" spans="1:8" x14ac:dyDescent="0.2">
      <c r="A265" s="3" t="s">
        <v>112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8" x14ac:dyDescent="0.2">
      <c r="A266" s="15" t="s">
        <v>114</v>
      </c>
      <c r="B266" s="20">
        <v>36</v>
      </c>
      <c r="C266" s="20">
        <v>166.4403112</v>
      </c>
      <c r="D266" s="20">
        <v>40977.528622268001</v>
      </c>
      <c r="E266" s="20">
        <v>8325.5508283930994</v>
      </c>
      <c r="F266" s="20">
        <v>780</v>
      </c>
      <c r="G266" s="20">
        <v>44908</v>
      </c>
    </row>
    <row r="267" spans="1:8" ht="13.5" thickBot="1" x14ac:dyDescent="0.25">
      <c r="A267" s="15" t="s">
        <v>79</v>
      </c>
      <c r="B267" s="20">
        <v>100862</v>
      </c>
      <c r="C267" s="20">
        <v>622009752.47557116</v>
      </c>
      <c r="D267" s="20">
        <v>47953643.478514031</v>
      </c>
      <c r="E267" s="20">
        <v>9742912.9967114255</v>
      </c>
      <c r="F267" s="20">
        <v>32542206</v>
      </c>
      <c r="G267" s="20">
        <v>5892396199</v>
      </c>
    </row>
    <row r="268" spans="1:8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8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8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8" x14ac:dyDescent="0.2">
      <c r="A271" s="3" t="s">
        <v>83</v>
      </c>
      <c r="B271" s="4">
        <v>472</v>
      </c>
      <c r="C271" s="4">
        <v>1852</v>
      </c>
      <c r="D271" s="4">
        <v>5517</v>
      </c>
      <c r="E271" s="4">
        <v>1128</v>
      </c>
      <c r="F271" s="4">
        <v>0</v>
      </c>
      <c r="G271" s="4">
        <v>13324</v>
      </c>
      <c r="H271" s="5"/>
    </row>
    <row r="272" spans="1:8" x14ac:dyDescent="0.2">
      <c r="A272" s="3" t="s">
        <v>84</v>
      </c>
      <c r="B272" s="4">
        <v>202</v>
      </c>
      <c r="C272" s="4">
        <v>6098</v>
      </c>
      <c r="D272" s="4">
        <v>407</v>
      </c>
      <c r="E272" s="4">
        <v>83</v>
      </c>
      <c r="F272" s="4">
        <v>0</v>
      </c>
      <c r="G272" s="4">
        <v>48371</v>
      </c>
      <c r="H272" s="5"/>
    </row>
    <row r="273" spans="1:8" x14ac:dyDescent="0.2">
      <c r="A273" s="3" t="s">
        <v>85</v>
      </c>
      <c r="B273" s="4">
        <v>111563727</v>
      </c>
      <c r="C273" s="4">
        <v>377324796</v>
      </c>
      <c r="D273" s="4">
        <v>8974846395</v>
      </c>
      <c r="E273" s="4">
        <v>1830476058</v>
      </c>
      <c r="F273" s="4">
        <v>929695</v>
      </c>
      <c r="G273" s="4">
        <v>2555212538</v>
      </c>
      <c r="H273" s="5"/>
    </row>
    <row r="274" spans="1:8" x14ac:dyDescent="0.2">
      <c r="A274" s="3" t="s">
        <v>111</v>
      </c>
      <c r="B274" s="4">
        <v>9823</v>
      </c>
      <c r="C274" s="4">
        <v>1449732</v>
      </c>
      <c r="D274" s="4">
        <v>34244716.380000003</v>
      </c>
      <c r="E274" s="4">
        <v>6901009.2220700001</v>
      </c>
      <c r="F274" s="4">
        <v>0</v>
      </c>
      <c r="G274" s="4">
        <v>5443516</v>
      </c>
      <c r="H274" s="5"/>
    </row>
    <row r="275" spans="1:8" x14ac:dyDescent="0.2">
      <c r="A275" s="3" t="s">
        <v>179</v>
      </c>
      <c r="B275" s="4">
        <v>17061929</v>
      </c>
      <c r="C275" s="4">
        <v>63859220</v>
      </c>
      <c r="D275" s="4">
        <v>3140789426</v>
      </c>
      <c r="E275" s="4">
        <v>640639924</v>
      </c>
      <c r="F275" s="4">
        <v>1636383</v>
      </c>
      <c r="G275" s="4">
        <v>486735492</v>
      </c>
      <c r="H275" s="5"/>
    </row>
    <row r="276" spans="1:8" x14ac:dyDescent="0.2">
      <c r="A276" s="3" t="s">
        <v>148</v>
      </c>
      <c r="B276" s="4">
        <v>80</v>
      </c>
      <c r="C276" s="4">
        <v>2382</v>
      </c>
      <c r="D276" s="4">
        <v>2594</v>
      </c>
      <c r="E276" s="4">
        <v>528</v>
      </c>
      <c r="F276" s="4">
        <v>2141</v>
      </c>
      <c r="G276" s="4">
        <v>6529</v>
      </c>
      <c r="H276" s="5"/>
    </row>
    <row r="277" spans="1:8" x14ac:dyDescent="0.2">
      <c r="A277" s="3" t="s">
        <v>44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30</v>
      </c>
      <c r="H277" s="5"/>
    </row>
    <row r="278" spans="1:8" x14ac:dyDescent="0.2">
      <c r="A278" s="3" t="s">
        <v>149</v>
      </c>
      <c r="B278" s="4">
        <v>59</v>
      </c>
      <c r="C278" s="4">
        <v>3408</v>
      </c>
      <c r="D278" s="4">
        <v>3123</v>
      </c>
      <c r="E278" s="4">
        <v>648</v>
      </c>
      <c r="F278" s="4">
        <v>3525</v>
      </c>
      <c r="G278" s="4">
        <v>11962</v>
      </c>
      <c r="H278" s="5"/>
    </row>
    <row r="279" spans="1:8" x14ac:dyDescent="0.2">
      <c r="A279" s="3" t="s">
        <v>108</v>
      </c>
      <c r="B279" s="4">
        <v>45</v>
      </c>
      <c r="C279" s="4">
        <v>1221</v>
      </c>
      <c r="D279" s="4">
        <v>59620</v>
      </c>
      <c r="E279" s="4">
        <v>12485</v>
      </c>
      <c r="F279" s="4">
        <v>0</v>
      </c>
      <c r="G279" s="4">
        <v>3190</v>
      </c>
      <c r="H279" s="5"/>
    </row>
    <row r="280" spans="1:8" x14ac:dyDescent="0.2">
      <c r="A280" s="3" t="s">
        <v>110</v>
      </c>
      <c r="B280" s="4">
        <v>24857</v>
      </c>
      <c r="C280" s="4">
        <v>393190</v>
      </c>
      <c r="D280" s="4">
        <v>19192574.065900002</v>
      </c>
      <c r="E280" s="4">
        <v>3941781.97933</v>
      </c>
      <c r="F280" s="4">
        <v>0</v>
      </c>
      <c r="G280" s="4">
        <v>2903852</v>
      </c>
      <c r="H280" s="5"/>
    </row>
    <row r="281" spans="1:8" x14ac:dyDescent="0.2">
      <c r="A281" s="3" t="s">
        <v>150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2976151</v>
      </c>
      <c r="H281" s="5"/>
    </row>
    <row r="282" spans="1:8" x14ac:dyDescent="0.2">
      <c r="A282" s="3" t="s">
        <v>188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50360</v>
      </c>
      <c r="H282" s="5"/>
    </row>
    <row r="283" spans="1:8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5"/>
    </row>
    <row r="284" spans="1:8" x14ac:dyDescent="0.2">
      <c r="A284" s="15" t="s">
        <v>87</v>
      </c>
      <c r="B284" s="21">
        <v>128661194</v>
      </c>
      <c r="C284" s="21">
        <v>443041899</v>
      </c>
      <c r="D284" s="21">
        <v>12169144372.4459</v>
      </c>
      <c r="E284" s="21">
        <v>2481973645.2013998</v>
      </c>
      <c r="F284" s="21">
        <v>2571744</v>
      </c>
      <c r="G284" s="21">
        <v>3053405315</v>
      </c>
      <c r="H284" s="5"/>
    </row>
    <row r="285" spans="1:8" x14ac:dyDescent="0.2">
      <c r="A285" s="15" t="s">
        <v>88</v>
      </c>
      <c r="B285" s="21">
        <v>135079044</v>
      </c>
      <c r="C285" s="21">
        <v>1327283010.4755712</v>
      </c>
      <c r="D285" s="21">
        <v>23987086166.786507</v>
      </c>
      <c r="E285" s="21">
        <v>4897055908.3784208</v>
      </c>
      <c r="F285" s="21">
        <v>160498121</v>
      </c>
      <c r="G285" s="21">
        <v>10927109126</v>
      </c>
      <c r="H285" s="5"/>
    </row>
    <row r="286" spans="1:8" x14ac:dyDescent="0.2">
      <c r="A286" s="15" t="s">
        <v>89</v>
      </c>
      <c r="B286" s="21">
        <v>6417850</v>
      </c>
      <c r="C286" s="21">
        <v>884241111.47557116</v>
      </c>
      <c r="D286" s="21">
        <v>11817941794.340607</v>
      </c>
      <c r="E286" s="21">
        <v>2415082263.177021</v>
      </c>
      <c r="F286" s="21">
        <v>157926377</v>
      </c>
      <c r="G286" s="21">
        <v>7873703811</v>
      </c>
      <c r="H286" s="5"/>
    </row>
    <row r="287" spans="1:8" x14ac:dyDescent="0.2">
      <c r="B287" s="22"/>
      <c r="C287" s="22"/>
      <c r="D287" s="22"/>
      <c r="E287" s="22"/>
      <c r="F287" s="22"/>
      <c r="G287" s="22"/>
    </row>
    <row r="288" spans="1:8" x14ac:dyDescent="0.2">
      <c r="B288" s="5"/>
      <c r="C288" s="5"/>
      <c r="D288" s="5"/>
      <c r="E288" s="5"/>
      <c r="F288" s="5"/>
      <c r="G288" s="5"/>
    </row>
    <row r="289" spans="2:7" x14ac:dyDescent="0.2">
      <c r="B289" s="23"/>
      <c r="C289" s="23"/>
      <c r="D289" s="23"/>
      <c r="E289" s="23"/>
      <c r="F289" s="23"/>
      <c r="G289" s="23"/>
    </row>
    <row r="290" spans="2:7" x14ac:dyDescent="0.2">
      <c r="B290" s="23"/>
      <c r="C290" s="23"/>
      <c r="D290" s="23"/>
      <c r="E290" s="23"/>
      <c r="F290" s="23"/>
      <c r="G290" s="23"/>
    </row>
    <row r="291" spans="2:7" x14ac:dyDescent="0.2">
      <c r="B291" s="23"/>
      <c r="C291" s="23"/>
      <c r="D291" s="23"/>
      <c r="E291" s="23"/>
      <c r="F291" s="23"/>
      <c r="G291" s="23"/>
    </row>
    <row r="292" spans="2:7" x14ac:dyDescent="0.2">
      <c r="B292" s="5"/>
      <c r="C292" s="5"/>
      <c r="D292" s="5"/>
      <c r="E292" s="5"/>
      <c r="F292" s="5"/>
      <c r="G292" s="5"/>
    </row>
    <row r="293" spans="2:7" x14ac:dyDescent="0.2">
      <c r="B293" s="5"/>
      <c r="C293" s="5"/>
      <c r="D293" s="5"/>
      <c r="E293" s="5"/>
      <c r="F293" s="5"/>
      <c r="G293" s="5"/>
    </row>
    <row r="294" spans="2:7" x14ac:dyDescent="0.2">
      <c r="B294" s="5"/>
      <c r="C294" s="5"/>
      <c r="D294" s="5"/>
      <c r="E294" s="5"/>
      <c r="F294" s="5"/>
      <c r="G294" s="5"/>
    </row>
    <row r="295" spans="2:7" x14ac:dyDescent="0.2">
      <c r="B295" s="5"/>
      <c r="C295" s="5"/>
      <c r="D295" s="5"/>
      <c r="E295" s="5"/>
      <c r="F295" s="5"/>
      <c r="G295" s="5"/>
    </row>
  </sheetData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&amp;C&amp;"Calibri"&amp;11&amp;K000000_x000D_&amp;1#&amp;"Calibri"&amp;10&amp;K000000INFORMAÇÃO PÚBLICA – PUBLIC INFORMATION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341B-282A-4000-A38A-E06872680ECA}">
  <dimension ref="A1:G286"/>
  <sheetViews>
    <sheetView showGridLines="0" workbookViewId="0">
      <selection activeCell="D14" sqref="D14"/>
    </sheetView>
  </sheetViews>
  <sheetFormatPr defaultRowHeight="12.75" x14ac:dyDescent="0.2"/>
  <cols>
    <col min="1" max="1" width="59.5703125" bestFit="1" customWidth="1"/>
    <col min="2" max="2" width="13.28515625" bestFit="1" customWidth="1"/>
    <col min="3" max="3" width="19.28515625" bestFit="1" customWidth="1"/>
    <col min="4" max="4" width="13.85546875" bestFit="1" customWidth="1"/>
    <col min="5" max="5" width="12.7109375" bestFit="1" customWidth="1"/>
    <col min="6" max="6" width="18" bestFit="1" customWidth="1"/>
    <col min="7" max="7" width="25.5703125" bestFit="1" customWidth="1"/>
  </cols>
  <sheetData>
    <row r="1" spans="1:7" ht="13.5" thickBot="1" x14ac:dyDescent="0.25">
      <c r="A1" s="41" t="s">
        <v>0</v>
      </c>
      <c r="B1" s="43" t="s">
        <v>90</v>
      </c>
      <c r="C1" s="43" t="s">
        <v>91</v>
      </c>
      <c r="D1" s="45" t="s">
        <v>92</v>
      </c>
      <c r="E1" s="46"/>
      <c r="F1" s="43" t="s">
        <v>93</v>
      </c>
      <c r="G1" s="47" t="s">
        <v>236</v>
      </c>
    </row>
    <row r="2" spans="1:7" ht="13.5" thickBot="1" x14ac:dyDescent="0.25">
      <c r="A2" s="42"/>
      <c r="B2" s="44"/>
      <c r="C2" s="44"/>
      <c r="D2" s="2" t="s">
        <v>94</v>
      </c>
      <c r="E2" s="2" t="s">
        <v>95</v>
      </c>
      <c r="F2" s="44"/>
      <c r="G2" s="48"/>
    </row>
    <row r="3" spans="1:7" ht="13.5" thickBot="1" x14ac:dyDescent="0.25">
      <c r="A3" s="38" t="s">
        <v>1</v>
      </c>
      <c r="B3" s="39"/>
      <c r="C3" s="39"/>
      <c r="D3" s="39"/>
      <c r="E3" s="39"/>
      <c r="F3" s="39"/>
      <c r="G3" s="40"/>
    </row>
    <row r="4" spans="1:7" x14ac:dyDescent="0.2">
      <c r="A4" s="3" t="s">
        <v>2</v>
      </c>
      <c r="B4" s="4">
        <v>417582</v>
      </c>
      <c r="C4" s="4">
        <v>2358105</v>
      </c>
      <c r="D4" s="4">
        <v>278415413</v>
      </c>
      <c r="E4" s="4">
        <v>56387559</v>
      </c>
      <c r="F4" s="4">
        <v>317487</v>
      </c>
      <c r="G4" s="4">
        <f>C4+[1]Agosto!G4</f>
        <v>25710510</v>
      </c>
    </row>
    <row r="5" spans="1:7" x14ac:dyDescent="0.2">
      <c r="A5" s="3" t="s">
        <v>7</v>
      </c>
      <c r="B5" s="4">
        <v>12</v>
      </c>
      <c r="C5" s="4">
        <v>3190</v>
      </c>
      <c r="D5" s="4">
        <v>752340</v>
      </c>
      <c r="E5" s="4">
        <v>148860</v>
      </c>
      <c r="F5" s="4">
        <v>0</v>
      </c>
      <c r="G5" s="4">
        <f>C5+[1]Agosto!G5</f>
        <v>3383040</v>
      </c>
    </row>
    <row r="6" spans="1:7" x14ac:dyDescent="0.2">
      <c r="A6" s="3" t="s">
        <v>8</v>
      </c>
      <c r="B6" s="4">
        <v>62</v>
      </c>
      <c r="C6" s="4">
        <v>5656</v>
      </c>
      <c r="D6" s="4">
        <v>1092346</v>
      </c>
      <c r="E6" s="4">
        <v>217938</v>
      </c>
      <c r="F6" s="4">
        <v>2729</v>
      </c>
      <c r="G6" s="4">
        <f>C6+[1]Agosto!G6</f>
        <v>35209</v>
      </c>
    </row>
    <row r="7" spans="1:7" x14ac:dyDescent="0.2">
      <c r="A7" s="3" t="s">
        <v>9</v>
      </c>
      <c r="B7" s="4">
        <v>13219</v>
      </c>
      <c r="C7" s="4">
        <v>30409</v>
      </c>
      <c r="D7" s="4">
        <v>33367400</v>
      </c>
      <c r="E7" s="4">
        <v>6760386</v>
      </c>
      <c r="F7" s="4">
        <v>9520</v>
      </c>
      <c r="G7" s="4">
        <f>C7+[1]Agosto!G7</f>
        <v>341290</v>
      </c>
    </row>
    <row r="8" spans="1:7" x14ac:dyDescent="0.2">
      <c r="A8" s="3" t="s">
        <v>3</v>
      </c>
      <c r="B8" s="4">
        <v>108</v>
      </c>
      <c r="C8" s="4">
        <v>1606</v>
      </c>
      <c r="D8" s="4">
        <v>56312</v>
      </c>
      <c r="E8" s="4">
        <v>11466</v>
      </c>
      <c r="F8" s="4">
        <v>2434</v>
      </c>
      <c r="G8" s="4">
        <f>C8+[1]Agosto!G8</f>
        <v>27943</v>
      </c>
    </row>
    <row r="9" spans="1:7" x14ac:dyDescent="0.2">
      <c r="A9" s="3" t="s">
        <v>113</v>
      </c>
      <c r="B9" s="4">
        <v>15</v>
      </c>
      <c r="C9" s="4">
        <v>233</v>
      </c>
      <c r="D9" s="4">
        <v>247378</v>
      </c>
      <c r="E9" s="4">
        <v>50835</v>
      </c>
      <c r="F9" s="4">
        <v>0</v>
      </c>
      <c r="G9" s="4">
        <f>C9+[1]Agosto!G9</f>
        <v>1139</v>
      </c>
    </row>
    <row r="10" spans="1:7" x14ac:dyDescent="0.2">
      <c r="A10" s="3" t="s">
        <v>5</v>
      </c>
      <c r="B10" s="4">
        <v>162</v>
      </c>
      <c r="C10" s="4">
        <v>2412</v>
      </c>
      <c r="D10" s="4">
        <v>61088</v>
      </c>
      <c r="E10" s="4">
        <v>12398</v>
      </c>
      <c r="F10" s="4">
        <v>5559</v>
      </c>
      <c r="G10" s="4">
        <f>C10+[1]Agosto!G10</f>
        <v>61562</v>
      </c>
    </row>
    <row r="11" spans="1:7" x14ac:dyDescent="0.2">
      <c r="A11" s="3" t="s">
        <v>147</v>
      </c>
      <c r="B11" s="4">
        <v>8</v>
      </c>
      <c r="C11" s="4">
        <v>2529</v>
      </c>
      <c r="D11" s="4">
        <v>2951540</v>
      </c>
      <c r="E11" s="4">
        <v>606526</v>
      </c>
      <c r="F11" s="4">
        <v>0</v>
      </c>
      <c r="G11" s="4">
        <f>C11+[1]Agosto!G11</f>
        <v>3483</v>
      </c>
    </row>
    <row r="12" spans="1:7" x14ac:dyDescent="0.2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C12+[1]Agosto!G12</f>
        <v>44166</v>
      </c>
    </row>
    <row r="13" spans="1:7" x14ac:dyDescent="0.2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>C13+[1]Agosto!G13</f>
        <v>0</v>
      </c>
    </row>
    <row r="14" spans="1:7" x14ac:dyDescent="0.2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>C14+[1]Agosto!G14</f>
        <v>0</v>
      </c>
    </row>
    <row r="15" spans="1:7" x14ac:dyDescent="0.2">
      <c r="A15" s="3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f>C15+[1]Agosto!G15</f>
        <v>0</v>
      </c>
    </row>
    <row r="16" spans="1:7" x14ac:dyDescent="0.2">
      <c r="A16" s="3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f>C16+[1]Agosto!G16</f>
        <v>0</v>
      </c>
    </row>
    <row r="17" spans="1:7" x14ac:dyDescent="0.2">
      <c r="A17" s="3" t="s">
        <v>193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f>C17+[1]Agosto!G17</f>
        <v>0</v>
      </c>
    </row>
    <row r="18" spans="1:7" x14ac:dyDescent="0.2">
      <c r="A18" s="3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>C18+[1]Agosto!G18</f>
        <v>0</v>
      </c>
    </row>
    <row r="19" spans="1:7" x14ac:dyDescent="0.2">
      <c r="A19" s="3" t="s">
        <v>194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f>C19+[1]Agosto!G19</f>
        <v>0</v>
      </c>
    </row>
    <row r="20" spans="1:7" x14ac:dyDescent="0.2">
      <c r="A20" s="3" t="s">
        <v>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>C20+[1]Agosto!G20</f>
        <v>0</v>
      </c>
    </row>
    <row r="21" spans="1:7" x14ac:dyDescent="0.2">
      <c r="A21" s="3" t="s">
        <v>203</v>
      </c>
      <c r="B21" s="4">
        <v>11</v>
      </c>
      <c r="C21" s="4">
        <v>20</v>
      </c>
      <c r="D21" s="4">
        <v>4424</v>
      </c>
      <c r="E21" s="4">
        <v>886</v>
      </c>
      <c r="F21" s="4">
        <v>87</v>
      </c>
      <c r="G21" s="4">
        <f>C21+[1]Agosto!G21</f>
        <v>4797</v>
      </c>
    </row>
    <row r="22" spans="1:7" x14ac:dyDescent="0.2">
      <c r="A22" s="3" t="s">
        <v>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f>C22+[1]Agosto!G22</f>
        <v>154</v>
      </c>
    </row>
    <row r="23" spans="1:7" x14ac:dyDescent="0.2">
      <c r="A23" s="3" t="s">
        <v>204</v>
      </c>
      <c r="B23" s="4">
        <v>37</v>
      </c>
      <c r="C23" s="4">
        <v>100</v>
      </c>
      <c r="D23" s="4">
        <v>41499</v>
      </c>
      <c r="E23" s="4">
        <v>8466</v>
      </c>
      <c r="F23" s="4">
        <v>20</v>
      </c>
      <c r="G23" s="4">
        <f>C23+[1]Agosto!G23</f>
        <v>434</v>
      </c>
    </row>
    <row r="24" spans="1:7" x14ac:dyDescent="0.2">
      <c r="A24" s="3" t="s">
        <v>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f>C24+[1]Agosto!G24</f>
        <v>0</v>
      </c>
    </row>
    <row r="25" spans="1:7" x14ac:dyDescent="0.2">
      <c r="A25" s="3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f>C25+[1]Agosto!G25</f>
        <v>0</v>
      </c>
    </row>
    <row r="26" spans="1:7" x14ac:dyDescent="0.2">
      <c r="A26" s="6" t="s">
        <v>15</v>
      </c>
      <c r="B26" s="7">
        <f t="shared" ref="B26:F26" si="0">SUM(B4:B25)</f>
        <v>431216</v>
      </c>
      <c r="C26" s="7">
        <f t="shared" si="0"/>
        <v>2404260</v>
      </c>
      <c r="D26" s="7">
        <f t="shared" si="0"/>
        <v>316989740</v>
      </c>
      <c r="E26" s="7">
        <f t="shared" si="0"/>
        <v>64205320</v>
      </c>
      <c r="F26" s="7">
        <f t="shared" si="0"/>
        <v>337836</v>
      </c>
      <c r="G26" s="7">
        <f>SUM(G4:G25)</f>
        <v>29613727</v>
      </c>
    </row>
    <row r="27" spans="1:7" x14ac:dyDescent="0.2">
      <c r="A27" s="27" t="s">
        <v>16</v>
      </c>
      <c r="B27" s="13">
        <v>4016990</v>
      </c>
      <c r="C27" s="13">
        <v>74407766</v>
      </c>
      <c r="D27" s="13">
        <v>6341701378</v>
      </c>
      <c r="E27" s="13">
        <v>1279676314</v>
      </c>
      <c r="F27" s="13">
        <v>36197524</v>
      </c>
      <c r="G27" s="4">
        <f>C27+[1]Agosto!G27</f>
        <v>654850633</v>
      </c>
    </row>
    <row r="28" spans="1:7" x14ac:dyDescent="0.2">
      <c r="A28" s="27" t="s">
        <v>105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4">
        <f>C28+[1]Agosto!G28</f>
        <v>0</v>
      </c>
    </row>
    <row r="29" spans="1:7" x14ac:dyDescent="0.2">
      <c r="A29" s="27" t="s">
        <v>104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4">
        <f>C29+[1]Agosto!G29</f>
        <v>0</v>
      </c>
    </row>
    <row r="30" spans="1:7" x14ac:dyDescent="0.2">
      <c r="A30" s="27" t="s">
        <v>17</v>
      </c>
      <c r="B30" s="13">
        <v>0</v>
      </c>
      <c r="C30" s="13">
        <v>0</v>
      </c>
      <c r="D30" s="13">
        <v>0</v>
      </c>
      <c r="E30" s="13">
        <v>0</v>
      </c>
      <c r="F30" s="13">
        <v>4000</v>
      </c>
      <c r="G30" s="4">
        <f>C30+[1]Agosto!G30</f>
        <v>4000</v>
      </c>
    </row>
    <row r="31" spans="1:7" x14ac:dyDescent="0.2">
      <c r="A31" s="27" t="s">
        <v>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4">
        <f>C31+[1]Agosto!G31</f>
        <v>0</v>
      </c>
    </row>
    <row r="32" spans="1:7" x14ac:dyDescent="0.2">
      <c r="A32" s="27" t="s">
        <v>18</v>
      </c>
      <c r="B32" s="13">
        <v>0</v>
      </c>
      <c r="C32" s="13">
        <v>0</v>
      </c>
      <c r="D32" s="13">
        <v>0</v>
      </c>
      <c r="E32" s="13">
        <v>0</v>
      </c>
      <c r="F32" s="13">
        <v>6000</v>
      </c>
      <c r="G32" s="4">
        <f>C32+[1]Agosto!G32</f>
        <v>6000</v>
      </c>
    </row>
    <row r="33" spans="1:7" x14ac:dyDescent="0.2">
      <c r="A33" s="27" t="s">
        <v>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4">
        <f>C33+[1]Agosto!G33</f>
        <v>0</v>
      </c>
    </row>
    <row r="34" spans="1:7" x14ac:dyDescent="0.2">
      <c r="A34" s="27" t="s">
        <v>19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4">
        <f>C34+[1]Agosto!G34</f>
        <v>0</v>
      </c>
    </row>
    <row r="35" spans="1:7" x14ac:dyDescent="0.2">
      <c r="A35" s="27" t="s">
        <v>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4">
        <f>C35+[1]Agosto!G35</f>
        <v>0</v>
      </c>
    </row>
    <row r="36" spans="1:7" x14ac:dyDescent="0.2">
      <c r="A36" s="27" t="s">
        <v>20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4">
        <f>C36+[1]Agosto!G36</f>
        <v>0</v>
      </c>
    </row>
    <row r="37" spans="1:7" x14ac:dyDescent="0.2">
      <c r="A37" s="27" t="s">
        <v>6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4">
        <f>C37+[1]Agosto!G37</f>
        <v>0</v>
      </c>
    </row>
    <row r="38" spans="1:7" x14ac:dyDescent="0.2">
      <c r="A38" s="27" t="s">
        <v>106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4">
        <f>C38+[1]Agosto!G38</f>
        <v>0</v>
      </c>
    </row>
    <row r="39" spans="1:7" x14ac:dyDescent="0.2">
      <c r="A39" s="27" t="s">
        <v>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4">
        <f>C39+[1]Agosto!G39</f>
        <v>0</v>
      </c>
    </row>
    <row r="40" spans="1:7" x14ac:dyDescent="0.2">
      <c r="A40" s="27" t="s">
        <v>107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4">
        <f>C40+[1]Agosto!G40</f>
        <v>0</v>
      </c>
    </row>
    <row r="41" spans="1:7" x14ac:dyDescent="0.2">
      <c r="A41" s="27" t="s">
        <v>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4">
        <f>C41+[1]Agosto!G41</f>
        <v>0</v>
      </c>
    </row>
    <row r="42" spans="1:7" x14ac:dyDescent="0.2">
      <c r="A42" s="28" t="s">
        <v>21</v>
      </c>
      <c r="B42" s="29">
        <v>277</v>
      </c>
      <c r="C42" s="29">
        <v>260169</v>
      </c>
      <c r="D42" s="29">
        <v>5685</v>
      </c>
      <c r="E42" s="29">
        <v>1159</v>
      </c>
      <c r="F42" s="29">
        <v>13701908</v>
      </c>
      <c r="G42" s="4">
        <f>C42+[1]Agosto!G42</f>
        <v>40141536</v>
      </c>
    </row>
    <row r="43" spans="1:7" x14ac:dyDescent="0.2">
      <c r="A43" s="28" t="s">
        <v>4</v>
      </c>
      <c r="B43" s="29">
        <v>30</v>
      </c>
      <c r="C43" s="29">
        <v>198</v>
      </c>
      <c r="D43" s="29">
        <v>72618</v>
      </c>
      <c r="E43" s="29">
        <v>14725</v>
      </c>
      <c r="F43" s="29">
        <v>0</v>
      </c>
      <c r="G43" s="4">
        <f>C43+[1]Agosto!G43</f>
        <v>396325</v>
      </c>
    </row>
    <row r="44" spans="1:7" x14ac:dyDescent="0.2">
      <c r="A44" s="28" t="s">
        <v>22</v>
      </c>
      <c r="B44" s="29">
        <v>693</v>
      </c>
      <c r="C44" s="29">
        <v>7514542</v>
      </c>
      <c r="D44" s="29">
        <v>1088096</v>
      </c>
      <c r="E44" s="29">
        <v>219933</v>
      </c>
      <c r="F44" s="29">
        <v>43686742</v>
      </c>
      <c r="G44" s="4">
        <f>C44+[1]Agosto!G44</f>
        <v>179888047</v>
      </c>
    </row>
    <row r="45" spans="1:7" x14ac:dyDescent="0.2">
      <c r="A45" s="28" t="s">
        <v>6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4">
        <f>C45+[1]Agosto!G45</f>
        <v>8170089</v>
      </c>
    </row>
    <row r="46" spans="1:7" x14ac:dyDescent="0.2">
      <c r="A46" s="27" t="s">
        <v>97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4">
        <f>C46+[1]Agosto!G46</f>
        <v>0</v>
      </c>
    </row>
    <row r="47" spans="1:7" x14ac:dyDescent="0.2">
      <c r="A47" s="27" t="s">
        <v>98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4">
        <f>C47+[1]Agosto!G47</f>
        <v>0</v>
      </c>
    </row>
    <row r="48" spans="1:7" ht="15" x14ac:dyDescent="0.25">
      <c r="A48" s="30" t="s">
        <v>205</v>
      </c>
      <c r="B48" s="29">
        <v>1186</v>
      </c>
      <c r="C48" s="29">
        <v>172201868</v>
      </c>
      <c r="D48" s="29">
        <v>65172036</v>
      </c>
      <c r="E48" s="29">
        <v>13172165</v>
      </c>
      <c r="F48" s="29">
        <v>0</v>
      </c>
      <c r="G48" s="4">
        <f>C48+[1]Agosto!G48</f>
        <v>180118157</v>
      </c>
    </row>
    <row r="49" spans="1:7" ht="15" x14ac:dyDescent="0.25">
      <c r="A49" s="30" t="s">
        <v>206</v>
      </c>
      <c r="B49" s="29">
        <v>2361</v>
      </c>
      <c r="C49" s="29">
        <v>61166909</v>
      </c>
      <c r="D49" s="29">
        <v>273512393</v>
      </c>
      <c r="E49" s="29">
        <v>55378083</v>
      </c>
      <c r="F49" s="29">
        <v>0</v>
      </c>
      <c r="G49" s="4">
        <f>C49+[1]Agosto!G49</f>
        <v>93479149</v>
      </c>
    </row>
    <row r="50" spans="1:7" x14ac:dyDescent="0.2">
      <c r="A50" s="3" t="s">
        <v>227</v>
      </c>
      <c r="B50" s="29">
        <v>290</v>
      </c>
      <c r="C50" s="29">
        <v>49233391</v>
      </c>
      <c r="D50" s="29">
        <v>6660310</v>
      </c>
      <c r="E50" s="29">
        <v>1275083</v>
      </c>
      <c r="F50" s="29">
        <v>0</v>
      </c>
      <c r="G50" s="4">
        <f>C50+[1]Agosto!G50</f>
        <v>50348772</v>
      </c>
    </row>
    <row r="51" spans="1:7" x14ac:dyDescent="0.2">
      <c r="A51" s="27" t="s">
        <v>96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4">
        <f>C51+[1]Agosto!G51</f>
        <v>0</v>
      </c>
    </row>
    <row r="52" spans="1:7" x14ac:dyDescent="0.2">
      <c r="A52" s="27" t="s">
        <v>23</v>
      </c>
      <c r="B52" s="13">
        <v>121</v>
      </c>
      <c r="C52" s="13">
        <v>184136</v>
      </c>
      <c r="D52" s="13">
        <v>45051802</v>
      </c>
      <c r="E52" s="13">
        <v>9115479</v>
      </c>
      <c r="F52" s="13">
        <v>4410638</v>
      </c>
      <c r="G52" s="4">
        <f>C52+[1]Agosto!G52</f>
        <v>1890102</v>
      </c>
    </row>
    <row r="53" spans="1:7" x14ac:dyDescent="0.2">
      <c r="A53" s="27" t="s">
        <v>24</v>
      </c>
      <c r="B53" s="13">
        <v>3699</v>
      </c>
      <c r="C53" s="13">
        <v>1648910</v>
      </c>
      <c r="D53" s="13">
        <v>419009088</v>
      </c>
      <c r="E53" s="13">
        <v>82906428</v>
      </c>
      <c r="F53" s="13">
        <v>0</v>
      </c>
      <c r="G53" s="4">
        <f>C53+[1]Agosto!G53</f>
        <v>46171706</v>
      </c>
    </row>
    <row r="54" spans="1:7" ht="15" x14ac:dyDescent="0.25">
      <c r="A54" s="30" t="s">
        <v>209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4">
        <f>C54+[1]Agosto!G54</f>
        <v>0</v>
      </c>
    </row>
    <row r="55" spans="1:7" ht="15" x14ac:dyDescent="0.25">
      <c r="A55" s="30" t="s">
        <v>210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4">
        <f>C55+[1]Agosto!G55</f>
        <v>0</v>
      </c>
    </row>
    <row r="56" spans="1:7" x14ac:dyDescent="0.2">
      <c r="A56" s="27" t="s">
        <v>25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4">
        <f>C56+[1]Agosto!G56</f>
        <v>0</v>
      </c>
    </row>
    <row r="57" spans="1:7" x14ac:dyDescent="0.2">
      <c r="A57" s="27" t="s">
        <v>26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4">
        <f>C57+[1]Agosto!G57</f>
        <v>0</v>
      </c>
    </row>
    <row r="58" spans="1:7" x14ac:dyDescent="0.2">
      <c r="A58" s="27" t="s">
        <v>27</v>
      </c>
      <c r="B58" s="13">
        <v>1</v>
      </c>
      <c r="C58" s="13">
        <v>9</v>
      </c>
      <c r="D58" s="13">
        <v>2156</v>
      </c>
      <c r="E58" s="13">
        <v>426</v>
      </c>
      <c r="F58" s="13">
        <v>2006737</v>
      </c>
      <c r="G58" s="4">
        <f>C58+[1]Agosto!G58</f>
        <v>1049</v>
      </c>
    </row>
    <row r="59" spans="1:7" x14ac:dyDescent="0.2">
      <c r="A59" s="27" t="s">
        <v>28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4">
        <f>C59+[1]Agosto!G59</f>
        <v>0</v>
      </c>
    </row>
    <row r="60" spans="1:7" x14ac:dyDescent="0.2">
      <c r="A60" s="27" t="s">
        <v>29</v>
      </c>
      <c r="B60" s="13">
        <v>8347</v>
      </c>
      <c r="C60" s="13">
        <v>1274134</v>
      </c>
      <c r="D60" s="13">
        <v>176838672</v>
      </c>
      <c r="E60" s="13">
        <v>35780727</v>
      </c>
      <c r="F60" s="13">
        <v>1398747</v>
      </c>
      <c r="G60" s="4">
        <f>C60+[1]Agosto!G60</f>
        <v>10824650</v>
      </c>
    </row>
    <row r="61" spans="1:7" ht="15" x14ac:dyDescent="0.25">
      <c r="A61" s="30" t="s">
        <v>207</v>
      </c>
      <c r="B61" s="13">
        <v>17</v>
      </c>
      <c r="C61" s="13">
        <v>52804</v>
      </c>
      <c r="D61" s="13">
        <v>8032906</v>
      </c>
      <c r="E61" s="13">
        <v>1643398</v>
      </c>
      <c r="F61" s="13">
        <v>0</v>
      </c>
      <c r="G61" s="4">
        <f>C61+[1]Agosto!G61</f>
        <v>269475</v>
      </c>
    </row>
    <row r="62" spans="1:7" ht="15" x14ac:dyDescent="0.25">
      <c r="A62" s="30" t="s">
        <v>208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4">
        <f>C62+[1]Agosto!G62</f>
        <v>20875</v>
      </c>
    </row>
    <row r="63" spans="1:7" x14ac:dyDescent="0.2">
      <c r="A63" s="3" t="s">
        <v>195</v>
      </c>
      <c r="B63" s="13">
        <v>717</v>
      </c>
      <c r="C63" s="13">
        <v>55448</v>
      </c>
      <c r="D63" s="13">
        <v>334146</v>
      </c>
      <c r="E63" s="13">
        <v>67623</v>
      </c>
      <c r="F63" s="13">
        <v>33786</v>
      </c>
      <c r="G63" s="4">
        <f>C63+[1]Agosto!G63</f>
        <v>640605</v>
      </c>
    </row>
    <row r="64" spans="1:7" x14ac:dyDescent="0.2">
      <c r="A64" s="3" t="s">
        <v>4</v>
      </c>
      <c r="B64" s="13">
        <v>129</v>
      </c>
      <c r="C64" s="13">
        <v>8611</v>
      </c>
      <c r="D64" s="13">
        <v>85679</v>
      </c>
      <c r="E64" s="13">
        <v>17404</v>
      </c>
      <c r="F64" s="13">
        <v>0</v>
      </c>
      <c r="G64" s="4">
        <f>C64+[1]Agosto!G64</f>
        <v>75271</v>
      </c>
    </row>
    <row r="65" spans="1:7" x14ac:dyDescent="0.2">
      <c r="A65" s="3" t="s">
        <v>197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4">
        <f>C65+[1]Agosto!G65</f>
        <v>0</v>
      </c>
    </row>
    <row r="66" spans="1:7" x14ac:dyDescent="0.2">
      <c r="A66" s="3" t="s">
        <v>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4">
        <f>C66+[1]Agosto!G66</f>
        <v>0</v>
      </c>
    </row>
    <row r="67" spans="1:7" x14ac:dyDescent="0.2">
      <c r="A67" s="6" t="s">
        <v>30</v>
      </c>
      <c r="B67" s="7">
        <f t="shared" ref="B67:F67" si="1">SUM(B27:B66)</f>
        <v>4034858</v>
      </c>
      <c r="C67" s="7">
        <f t="shared" si="1"/>
        <v>368008895</v>
      </c>
      <c r="D67" s="7">
        <f t="shared" si="1"/>
        <v>7337566965</v>
      </c>
      <c r="E67" s="7">
        <f t="shared" si="1"/>
        <v>1479268947</v>
      </c>
      <c r="F67" s="7">
        <f t="shared" si="1"/>
        <v>101446082</v>
      </c>
      <c r="G67" s="7">
        <f>SUM(G27:G66)</f>
        <v>1267296441</v>
      </c>
    </row>
    <row r="68" spans="1:7" x14ac:dyDescent="0.2">
      <c r="A68" s="3" t="s">
        <v>178</v>
      </c>
      <c r="B68" s="4">
        <v>560316</v>
      </c>
      <c r="C68" s="4">
        <v>5055855</v>
      </c>
      <c r="D68" s="4">
        <v>1253754697</v>
      </c>
      <c r="E68" s="4">
        <v>253450831</v>
      </c>
      <c r="F68" s="4">
        <v>1154770</v>
      </c>
      <c r="G68" s="4">
        <f>C68+[1]Agosto!G68</f>
        <v>48699720</v>
      </c>
    </row>
    <row r="69" spans="1:7" x14ac:dyDescent="0.2">
      <c r="A69" s="3" t="s">
        <v>31</v>
      </c>
      <c r="B69" s="4">
        <v>319</v>
      </c>
      <c r="C69" s="4">
        <v>250805</v>
      </c>
      <c r="D69" s="4">
        <v>163977</v>
      </c>
      <c r="E69" s="4">
        <v>33055</v>
      </c>
      <c r="F69" s="4">
        <v>308273</v>
      </c>
      <c r="G69" s="4">
        <f>C69+[1]Agosto!G69</f>
        <v>1557855</v>
      </c>
    </row>
    <row r="70" spans="1:7" x14ac:dyDescent="0.2">
      <c r="A70" s="3" t="s">
        <v>32</v>
      </c>
      <c r="B70" s="4">
        <v>57</v>
      </c>
      <c r="C70" s="4">
        <v>8138</v>
      </c>
      <c r="D70" s="4">
        <v>1958831</v>
      </c>
      <c r="E70" s="4">
        <v>397184</v>
      </c>
      <c r="F70" s="4">
        <v>0</v>
      </c>
      <c r="G70" s="4">
        <f>C70+[1]Agosto!G70</f>
        <v>45313</v>
      </c>
    </row>
    <row r="71" spans="1:7" x14ac:dyDescent="0.2">
      <c r="A71" s="3" t="s">
        <v>33</v>
      </c>
      <c r="B71" s="4">
        <v>352</v>
      </c>
      <c r="C71" s="4">
        <v>142440</v>
      </c>
      <c r="D71" s="4">
        <v>172772</v>
      </c>
      <c r="E71" s="4">
        <v>34916</v>
      </c>
      <c r="F71" s="4">
        <v>251442</v>
      </c>
      <c r="G71" s="4">
        <f>C71+[1]Agosto!G71</f>
        <v>1903580</v>
      </c>
    </row>
    <row r="72" spans="1:7" x14ac:dyDescent="0.2">
      <c r="A72" s="3" t="s">
        <v>34</v>
      </c>
      <c r="B72" s="4">
        <v>61</v>
      </c>
      <c r="C72" s="4">
        <v>5350</v>
      </c>
      <c r="D72" s="4">
        <v>1369438</v>
      </c>
      <c r="E72" s="4">
        <v>277675</v>
      </c>
      <c r="F72" s="4">
        <v>0</v>
      </c>
      <c r="G72" s="4">
        <f>C72+[1]Agosto!G72</f>
        <v>187870</v>
      </c>
    </row>
    <row r="73" spans="1:7" x14ac:dyDescent="0.2">
      <c r="A73" s="3" t="s">
        <v>180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f>C73+[1]Agosto!G73</f>
        <v>600</v>
      </c>
    </row>
    <row r="74" spans="1:7" x14ac:dyDescent="0.2">
      <c r="A74" s="3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f>C74+[1]Agosto!G74</f>
        <v>500</v>
      </c>
    </row>
    <row r="75" spans="1:7" x14ac:dyDescent="0.2">
      <c r="A75" s="3" t="s">
        <v>181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f>C75+[1]Agosto!G75</f>
        <v>1600</v>
      </c>
    </row>
    <row r="76" spans="1:7" x14ac:dyDescent="0.2">
      <c r="A76" s="3" t="s">
        <v>34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f>C76+[1]Agosto!G76</f>
        <v>100</v>
      </c>
    </row>
    <row r="77" spans="1:7" x14ac:dyDescent="0.2">
      <c r="A77" s="3" t="s">
        <v>182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f>C77+[1]Agosto!G77</f>
        <v>500</v>
      </c>
    </row>
    <row r="78" spans="1:7" x14ac:dyDescent="0.2">
      <c r="A78" s="3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f>C78+[1]Agosto!G78</f>
        <v>0</v>
      </c>
    </row>
    <row r="79" spans="1:7" x14ac:dyDescent="0.2">
      <c r="A79" s="3" t="s">
        <v>183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f>C79+[1]Agosto!G79</f>
        <v>0</v>
      </c>
    </row>
    <row r="80" spans="1:7" x14ac:dyDescent="0.2">
      <c r="A80" s="3" t="s">
        <v>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f>C80+[1]Agosto!G80</f>
        <v>0</v>
      </c>
    </row>
    <row r="81" spans="1:7" x14ac:dyDescent="0.2">
      <c r="A81" s="3" t="s">
        <v>184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f>C81+[1]Agosto!G81</f>
        <v>1000</v>
      </c>
    </row>
    <row r="82" spans="1:7" x14ac:dyDescent="0.2">
      <c r="A82" s="3" t="s">
        <v>32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f>C82+[1]Agosto!G82</f>
        <v>0</v>
      </c>
    </row>
    <row r="83" spans="1:7" x14ac:dyDescent="0.2">
      <c r="A83" s="3" t="s">
        <v>185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f>C83+[1]Agosto!G83</f>
        <v>1000</v>
      </c>
    </row>
    <row r="84" spans="1:7" x14ac:dyDescent="0.2">
      <c r="A84" s="3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f>C84+[1]Agosto!G84</f>
        <v>0</v>
      </c>
    </row>
    <row r="85" spans="1:7" x14ac:dyDescent="0.2">
      <c r="A85" s="3" t="s">
        <v>186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f>C85+[1]Agosto!G85</f>
        <v>0</v>
      </c>
    </row>
    <row r="86" spans="1:7" x14ac:dyDescent="0.2">
      <c r="A86" s="3" t="s">
        <v>32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f>C86+[1]Agosto!G86</f>
        <v>0</v>
      </c>
    </row>
    <row r="87" spans="1:7" x14ac:dyDescent="0.2">
      <c r="A87" s="3" t="s">
        <v>187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f>C87+[1]Agosto!G87</f>
        <v>0</v>
      </c>
    </row>
    <row r="88" spans="1:7" x14ac:dyDescent="0.2">
      <c r="A88" s="3" t="s">
        <v>34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f>C88+[1]Agosto!G88</f>
        <v>0</v>
      </c>
    </row>
    <row r="89" spans="1:7" x14ac:dyDescent="0.2">
      <c r="A89" s="3" t="s">
        <v>35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f>C89+[1]Agosto!G89</f>
        <v>0</v>
      </c>
    </row>
    <row r="90" spans="1:7" x14ac:dyDescent="0.2">
      <c r="A90" s="3" t="s">
        <v>36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f>C90+[1]Agosto!G90</f>
        <v>0</v>
      </c>
    </row>
    <row r="91" spans="1:7" x14ac:dyDescent="0.2">
      <c r="A91" s="3" t="s">
        <v>37</v>
      </c>
      <c r="B91" s="4">
        <v>1321</v>
      </c>
      <c r="C91" s="4">
        <v>279570</v>
      </c>
      <c r="D91" s="4">
        <v>69931714</v>
      </c>
      <c r="E91" s="4">
        <v>13836904</v>
      </c>
      <c r="F91" s="4">
        <v>0</v>
      </c>
      <c r="G91" s="4">
        <f>C91+[1]Agosto!G91</f>
        <v>4552635</v>
      </c>
    </row>
    <row r="92" spans="1:7" x14ac:dyDescent="0.2">
      <c r="A92" s="3" t="s">
        <v>38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f>C92+[1]Agosto!G92</f>
        <v>0</v>
      </c>
    </row>
    <row r="93" spans="1:7" x14ac:dyDescent="0.2">
      <c r="A93" s="3" t="s">
        <v>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f>C93+[1]Agosto!G93</f>
        <v>11187880</v>
      </c>
    </row>
    <row r="94" spans="1:7" x14ac:dyDescent="0.2">
      <c r="A94" s="3" t="s">
        <v>199</v>
      </c>
      <c r="B94" s="4">
        <v>4</v>
      </c>
      <c r="C94" s="4">
        <v>750</v>
      </c>
      <c r="D94" s="4">
        <v>208711.25</v>
      </c>
      <c r="E94" s="4">
        <v>37847.284359999998</v>
      </c>
      <c r="F94" s="9">
        <v>0</v>
      </c>
      <c r="G94" s="4">
        <f>C94+[1]Agosto!G94</f>
        <v>750</v>
      </c>
    </row>
    <row r="95" spans="1:7" x14ac:dyDescent="0.2">
      <c r="A95" s="3" t="s">
        <v>192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4">
        <f>C95+[1]Agosto!G95</f>
        <v>0</v>
      </c>
    </row>
    <row r="96" spans="1:7" x14ac:dyDescent="0.2">
      <c r="A96" s="3" t="s">
        <v>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f>C96+[1]Agosto!G96</f>
        <v>0</v>
      </c>
    </row>
    <row r="97" spans="1:7" x14ac:dyDescent="0.2">
      <c r="A97" s="3" t="s">
        <v>189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f>C97+[1]Agosto!G97</f>
        <v>0</v>
      </c>
    </row>
    <row r="98" spans="1:7" x14ac:dyDescent="0.2">
      <c r="A98" s="3" t="s">
        <v>157</v>
      </c>
      <c r="B98" s="4">
        <v>1202</v>
      </c>
      <c r="C98" s="4">
        <v>139963</v>
      </c>
      <c r="D98" s="4">
        <v>7428311</v>
      </c>
      <c r="E98" s="4">
        <v>1479557</v>
      </c>
      <c r="F98" s="4">
        <v>49750</v>
      </c>
      <c r="G98" s="4">
        <f>C98+[1]Agosto!G98</f>
        <v>955643</v>
      </c>
    </row>
    <row r="99" spans="1:7" x14ac:dyDescent="0.2">
      <c r="A99" s="3" t="s">
        <v>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f>C99+[1]Agosto!G99</f>
        <v>8316</v>
      </c>
    </row>
    <row r="100" spans="1:7" x14ac:dyDescent="0.2">
      <c r="A100" s="3" t="s">
        <v>158</v>
      </c>
      <c r="B100" s="4">
        <v>37</v>
      </c>
      <c r="C100" s="4">
        <v>1465</v>
      </c>
      <c r="D100" s="4">
        <v>391001</v>
      </c>
      <c r="E100" s="4">
        <v>77827</v>
      </c>
      <c r="F100" s="4">
        <v>772</v>
      </c>
      <c r="G100" s="4">
        <f>C100+[1]Agosto!G100</f>
        <v>71860</v>
      </c>
    </row>
    <row r="101" spans="1:7" x14ac:dyDescent="0.2">
      <c r="A101" s="3" t="s">
        <v>161</v>
      </c>
      <c r="B101" s="4">
        <v>5</v>
      </c>
      <c r="C101" s="4">
        <v>186</v>
      </c>
      <c r="D101" s="4">
        <v>31354</v>
      </c>
      <c r="E101" s="4">
        <v>6238</v>
      </c>
      <c r="F101" s="4">
        <v>2191</v>
      </c>
      <c r="G101" s="4">
        <f>C101+[1]Agosto!G101</f>
        <v>5116</v>
      </c>
    </row>
    <row r="102" spans="1:7" x14ac:dyDescent="0.2">
      <c r="A102" s="3" t="s">
        <v>162</v>
      </c>
      <c r="B102" s="4">
        <v>474</v>
      </c>
      <c r="C102" s="4">
        <v>59392</v>
      </c>
      <c r="D102" s="4">
        <v>99021</v>
      </c>
      <c r="E102" s="4">
        <v>19771</v>
      </c>
      <c r="F102" s="4">
        <v>42470</v>
      </c>
      <c r="G102" s="4">
        <f>C102+[1]Agosto!G102</f>
        <v>482157</v>
      </c>
    </row>
    <row r="103" spans="1:7" x14ac:dyDescent="0.2">
      <c r="A103" s="3" t="s">
        <v>7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f>C103+[1]Agosto!G103</f>
        <v>1320</v>
      </c>
    </row>
    <row r="104" spans="1:7" x14ac:dyDescent="0.2">
      <c r="A104" s="3" t="s">
        <v>166</v>
      </c>
      <c r="B104" s="4">
        <v>8</v>
      </c>
      <c r="C104" s="4">
        <v>97</v>
      </c>
      <c r="D104" s="4">
        <v>20879</v>
      </c>
      <c r="E104" s="4">
        <v>4160</v>
      </c>
      <c r="F104" s="4">
        <v>37</v>
      </c>
      <c r="G104" s="4">
        <f>C104+[1]Agosto!G104</f>
        <v>1097</v>
      </c>
    </row>
    <row r="105" spans="1:7" x14ac:dyDescent="0.2">
      <c r="A105" s="3" t="s">
        <v>165</v>
      </c>
      <c r="B105" s="4">
        <v>184</v>
      </c>
      <c r="C105" s="4">
        <v>14834</v>
      </c>
      <c r="D105" s="4">
        <v>905680</v>
      </c>
      <c r="E105" s="4">
        <v>181847</v>
      </c>
      <c r="F105" s="4">
        <v>6650</v>
      </c>
      <c r="G105" s="4">
        <f>C105+[1]Agosto!G105</f>
        <v>93007</v>
      </c>
    </row>
    <row r="106" spans="1:7" x14ac:dyDescent="0.2">
      <c r="A106" s="3" t="s">
        <v>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f>C106+[1]Agosto!G106</f>
        <v>0</v>
      </c>
    </row>
    <row r="107" spans="1:7" x14ac:dyDescent="0.2">
      <c r="A107" s="3" t="s">
        <v>176</v>
      </c>
      <c r="B107" s="4">
        <v>2</v>
      </c>
      <c r="C107" s="4">
        <v>6</v>
      </c>
      <c r="D107" s="4">
        <v>1154</v>
      </c>
      <c r="E107" s="4">
        <v>229</v>
      </c>
      <c r="F107" s="4">
        <v>3</v>
      </c>
      <c r="G107" s="4">
        <f>C107+[1]Agosto!G107</f>
        <v>150</v>
      </c>
    </row>
    <row r="108" spans="1:7" x14ac:dyDescent="0.2">
      <c r="A108" s="3" t="s">
        <v>177</v>
      </c>
      <c r="B108" s="4">
        <v>203</v>
      </c>
      <c r="C108" s="4">
        <v>20641</v>
      </c>
      <c r="D108" s="4">
        <v>665391</v>
      </c>
      <c r="E108" s="4">
        <v>132502</v>
      </c>
      <c r="F108" s="4">
        <v>11029</v>
      </c>
      <c r="G108" s="4">
        <f>C108+[1]Agosto!G108</f>
        <v>175879</v>
      </c>
    </row>
    <row r="109" spans="1:7" x14ac:dyDescent="0.2">
      <c r="A109" s="3" t="s">
        <v>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f>C109+[1]Agosto!G109</f>
        <v>0</v>
      </c>
    </row>
    <row r="110" spans="1:7" x14ac:dyDescent="0.2">
      <c r="A110" s="3" t="s">
        <v>153</v>
      </c>
      <c r="B110" s="4">
        <v>8</v>
      </c>
      <c r="C110" s="4">
        <v>100</v>
      </c>
      <c r="D110" s="4">
        <v>22226</v>
      </c>
      <c r="E110" s="4">
        <v>4427</v>
      </c>
      <c r="F110" s="4">
        <v>44</v>
      </c>
      <c r="G110" s="4">
        <f>C110+[1]Agosto!G110</f>
        <v>860</v>
      </c>
    </row>
    <row r="111" spans="1:7" x14ac:dyDescent="0.2">
      <c r="A111" s="3" t="s">
        <v>154</v>
      </c>
      <c r="B111" s="4">
        <v>101</v>
      </c>
      <c r="C111" s="4">
        <v>14285</v>
      </c>
      <c r="D111" s="4">
        <v>2666878</v>
      </c>
      <c r="E111" s="4">
        <v>530743</v>
      </c>
      <c r="F111" s="4">
        <v>5848</v>
      </c>
      <c r="G111" s="4">
        <f>C111+[1]Agosto!G111</f>
        <v>96349</v>
      </c>
    </row>
    <row r="112" spans="1:7" x14ac:dyDescent="0.2">
      <c r="A112" s="3" t="s">
        <v>7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f>C112+[1]Agosto!G112</f>
        <v>0</v>
      </c>
    </row>
    <row r="113" spans="1:7" x14ac:dyDescent="0.2">
      <c r="A113" s="3" t="s">
        <v>171</v>
      </c>
      <c r="B113" s="4">
        <v>4</v>
      </c>
      <c r="C113" s="4">
        <v>118</v>
      </c>
      <c r="D113" s="4">
        <v>25335</v>
      </c>
      <c r="E113" s="4">
        <v>5020</v>
      </c>
      <c r="F113" s="4">
        <v>116</v>
      </c>
      <c r="G113" s="4">
        <f>C113+[1]Agosto!G113</f>
        <v>1156</v>
      </c>
    </row>
    <row r="114" spans="1:7" x14ac:dyDescent="0.2">
      <c r="A114" s="3" t="s">
        <v>172</v>
      </c>
      <c r="B114" s="4">
        <v>746</v>
      </c>
      <c r="C114" s="4">
        <v>26233</v>
      </c>
      <c r="D114" s="4">
        <v>375895</v>
      </c>
      <c r="E114" s="4">
        <v>75135</v>
      </c>
      <c r="F114" s="4">
        <v>6829</v>
      </c>
      <c r="G114" s="4">
        <f>C114+[1]Agosto!G114</f>
        <v>151263</v>
      </c>
    </row>
    <row r="115" spans="1:7" x14ac:dyDescent="0.2">
      <c r="A115" s="3" t="s">
        <v>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f>C115+[1]Agosto!G115</f>
        <v>22</v>
      </c>
    </row>
    <row r="116" spans="1:7" x14ac:dyDescent="0.2">
      <c r="A116" s="3" t="s">
        <v>167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f>C116+[1]Agosto!G116</f>
        <v>0</v>
      </c>
    </row>
    <row r="117" spans="1:7" x14ac:dyDescent="0.2">
      <c r="A117" s="3" t="s">
        <v>168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f>C117+[1]Agosto!G117</f>
        <v>0</v>
      </c>
    </row>
    <row r="118" spans="1:7" x14ac:dyDescent="0.2">
      <c r="A118" s="3" t="s">
        <v>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f>C118+[1]Agosto!G118</f>
        <v>0</v>
      </c>
    </row>
    <row r="119" spans="1:7" x14ac:dyDescent="0.2">
      <c r="A119" s="3" t="s">
        <v>170</v>
      </c>
      <c r="B119" s="4">
        <v>2</v>
      </c>
      <c r="C119" s="4">
        <v>70</v>
      </c>
      <c r="D119" s="4">
        <v>9893</v>
      </c>
      <c r="E119" s="4">
        <v>1994</v>
      </c>
      <c r="F119" s="4">
        <v>0</v>
      </c>
      <c r="G119" s="4">
        <f>C119+[1]Agosto!G119</f>
        <v>560</v>
      </c>
    </row>
    <row r="120" spans="1:7" x14ac:dyDescent="0.2">
      <c r="A120" s="3" t="s">
        <v>169</v>
      </c>
      <c r="B120" s="4">
        <v>10</v>
      </c>
      <c r="C120" s="4">
        <v>839</v>
      </c>
      <c r="D120" s="4">
        <v>237</v>
      </c>
      <c r="E120" s="4">
        <v>47</v>
      </c>
      <c r="F120" s="4">
        <v>143</v>
      </c>
      <c r="G120" s="4">
        <f>C120+[1]Agosto!G120</f>
        <v>35242</v>
      </c>
    </row>
    <row r="121" spans="1:7" x14ac:dyDescent="0.2">
      <c r="A121" s="3" t="s">
        <v>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f>C121+[1]Agosto!G121</f>
        <v>0</v>
      </c>
    </row>
    <row r="122" spans="1:7" x14ac:dyDescent="0.2">
      <c r="A122" s="3" t="s">
        <v>159</v>
      </c>
      <c r="B122" s="4">
        <v>4</v>
      </c>
      <c r="C122" s="4">
        <v>78</v>
      </c>
      <c r="D122" s="4">
        <v>21549</v>
      </c>
      <c r="E122" s="4">
        <v>4270</v>
      </c>
      <c r="F122" s="4">
        <v>39</v>
      </c>
      <c r="G122" s="4">
        <f>C122+[1]Agosto!G122</f>
        <v>1467</v>
      </c>
    </row>
    <row r="123" spans="1:7" x14ac:dyDescent="0.2">
      <c r="A123" s="3" t="s">
        <v>160</v>
      </c>
      <c r="B123" s="4">
        <v>91</v>
      </c>
      <c r="C123" s="4">
        <v>11552</v>
      </c>
      <c r="D123" s="4">
        <v>3155829</v>
      </c>
      <c r="E123" s="4">
        <v>631460</v>
      </c>
      <c r="F123" s="4">
        <v>4474</v>
      </c>
      <c r="G123" s="4">
        <f>C123+[1]Agosto!G123</f>
        <v>65921</v>
      </c>
    </row>
    <row r="124" spans="1:7" x14ac:dyDescent="0.2">
      <c r="A124" s="3" t="s">
        <v>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f>C124+[1]Agosto!G124</f>
        <v>152</v>
      </c>
    </row>
    <row r="125" spans="1:7" x14ac:dyDescent="0.2">
      <c r="A125" s="3" t="s">
        <v>155</v>
      </c>
      <c r="B125" s="4">
        <v>2</v>
      </c>
      <c r="C125" s="4">
        <v>2</v>
      </c>
      <c r="D125" s="4">
        <v>446</v>
      </c>
      <c r="E125" s="4">
        <v>89</v>
      </c>
      <c r="F125" s="4">
        <v>1</v>
      </c>
      <c r="G125" s="4">
        <f>C125+[1]Agosto!G125</f>
        <v>35</v>
      </c>
    </row>
    <row r="126" spans="1:7" x14ac:dyDescent="0.2">
      <c r="A126" s="3" t="s">
        <v>156</v>
      </c>
      <c r="B126" s="4">
        <v>40</v>
      </c>
      <c r="C126" s="4">
        <v>1437</v>
      </c>
      <c r="D126" s="4">
        <v>42996</v>
      </c>
      <c r="E126" s="4">
        <v>8555</v>
      </c>
      <c r="F126" s="4">
        <v>710</v>
      </c>
      <c r="G126" s="4">
        <f>C126+[1]Agosto!G126</f>
        <v>19238</v>
      </c>
    </row>
    <row r="127" spans="1:7" x14ac:dyDescent="0.2">
      <c r="A127" s="3" t="s">
        <v>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f>C127+[1]Agosto!G127</f>
        <v>0</v>
      </c>
    </row>
    <row r="128" spans="1:7" x14ac:dyDescent="0.2">
      <c r="A128" s="3" t="s">
        <v>173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f>C128+[1]Agosto!G128</f>
        <v>20</v>
      </c>
    </row>
    <row r="129" spans="1:7" x14ac:dyDescent="0.2">
      <c r="A129" s="3" t="s">
        <v>174</v>
      </c>
      <c r="B129" s="4">
        <v>3</v>
      </c>
      <c r="C129" s="4">
        <v>285</v>
      </c>
      <c r="D129" s="4">
        <v>3743</v>
      </c>
      <c r="E129" s="4">
        <v>749</v>
      </c>
      <c r="F129" s="4">
        <v>95</v>
      </c>
      <c r="G129" s="4">
        <f>C129+[1]Agosto!G129</f>
        <v>7653</v>
      </c>
    </row>
    <row r="130" spans="1:7" x14ac:dyDescent="0.2">
      <c r="A130" s="3" t="s">
        <v>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f>C130+[1]Agosto!G130</f>
        <v>0</v>
      </c>
    </row>
    <row r="131" spans="1:7" x14ac:dyDescent="0.2">
      <c r="A131" s="3" t="s">
        <v>163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f>C131+[1]Agosto!G131</f>
        <v>0</v>
      </c>
    </row>
    <row r="132" spans="1:7" x14ac:dyDescent="0.2">
      <c r="A132" s="3" t="s">
        <v>164</v>
      </c>
      <c r="B132" s="4">
        <v>55</v>
      </c>
      <c r="C132" s="4">
        <v>9107</v>
      </c>
      <c r="D132" s="4">
        <v>313458</v>
      </c>
      <c r="E132" s="4">
        <v>62210</v>
      </c>
      <c r="F132" s="4">
        <v>5289</v>
      </c>
      <c r="G132" s="4">
        <f>C132+[1]Agosto!G132</f>
        <v>87169</v>
      </c>
    </row>
    <row r="133" spans="1:7" x14ac:dyDescent="0.2">
      <c r="A133" s="3" t="s">
        <v>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f>C133+[1]Agosto!G133</f>
        <v>0</v>
      </c>
    </row>
    <row r="134" spans="1:7" x14ac:dyDescent="0.2">
      <c r="A134" s="3" t="s">
        <v>151</v>
      </c>
      <c r="B134" s="4">
        <v>16</v>
      </c>
      <c r="C134" s="4">
        <v>431</v>
      </c>
      <c r="D134" s="4">
        <v>10043</v>
      </c>
      <c r="E134" s="4">
        <v>2001</v>
      </c>
      <c r="F134" s="4">
        <v>361</v>
      </c>
      <c r="G134" s="4">
        <f>C134+[1]Agosto!G134</f>
        <v>3399</v>
      </c>
    </row>
    <row r="135" spans="1:7" x14ac:dyDescent="0.2">
      <c r="A135" s="3" t="s">
        <v>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f>C135+[1]Agosto!G135</f>
        <v>224</v>
      </c>
    </row>
    <row r="136" spans="1:7" x14ac:dyDescent="0.2">
      <c r="A136" s="3" t="s">
        <v>152</v>
      </c>
      <c r="B136" s="4">
        <v>0</v>
      </c>
      <c r="C136" s="4">
        <v>0</v>
      </c>
      <c r="D136" s="4">
        <v>0</v>
      </c>
      <c r="E136" s="4">
        <v>0</v>
      </c>
      <c r="F136" s="4">
        <v>5</v>
      </c>
      <c r="G136" s="4">
        <f>C136+[1]Agosto!G136</f>
        <v>6867</v>
      </c>
    </row>
    <row r="137" spans="1:7" x14ac:dyDescent="0.2">
      <c r="A137" s="3" t="s">
        <v>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f>C137+[1]Agosto!G137</f>
        <v>0</v>
      </c>
    </row>
    <row r="138" spans="1:7" x14ac:dyDescent="0.2">
      <c r="A138" s="3" t="s">
        <v>175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f>C138+[1]Agosto!G138</f>
        <v>0</v>
      </c>
    </row>
    <row r="139" spans="1:7" x14ac:dyDescent="0.2">
      <c r="A139" s="3" t="s">
        <v>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f>C139+[1]Agosto!G139</f>
        <v>0</v>
      </c>
    </row>
    <row r="140" spans="1:7" x14ac:dyDescent="0.2">
      <c r="A140" s="6" t="s">
        <v>39</v>
      </c>
      <c r="B140" s="7">
        <f t="shared" ref="B140:F140" si="2">SUM(B68:B138)</f>
        <v>565627</v>
      </c>
      <c r="C140" s="7">
        <f t="shared" si="2"/>
        <v>6044029</v>
      </c>
      <c r="D140" s="7">
        <f t="shared" si="2"/>
        <v>1343751459.25</v>
      </c>
      <c r="E140" s="7">
        <f t="shared" si="2"/>
        <v>271297243.28435999</v>
      </c>
      <c r="F140" s="7">
        <f t="shared" si="2"/>
        <v>1851341</v>
      </c>
      <c r="G140" s="7">
        <f>SUM(G68:G139)</f>
        <v>70413045</v>
      </c>
    </row>
    <row r="141" spans="1:7" x14ac:dyDescent="0.2">
      <c r="A141" s="3" t="s">
        <v>40</v>
      </c>
      <c r="B141" s="4">
        <v>11167</v>
      </c>
      <c r="C141" s="4">
        <v>31986</v>
      </c>
      <c r="D141" s="4">
        <v>17201736</v>
      </c>
      <c r="E141" s="4">
        <v>3487756</v>
      </c>
      <c r="F141" s="4">
        <v>7115</v>
      </c>
      <c r="G141" s="4">
        <v>254485</v>
      </c>
    </row>
    <row r="142" spans="1:7" x14ac:dyDescent="0.2">
      <c r="A142" s="6" t="s">
        <v>41</v>
      </c>
      <c r="B142" s="7">
        <f t="shared" ref="B142:F142" si="3">SUM(B141)</f>
        <v>11167</v>
      </c>
      <c r="C142" s="7">
        <f t="shared" si="3"/>
        <v>31986</v>
      </c>
      <c r="D142" s="7">
        <f t="shared" si="3"/>
        <v>17201736</v>
      </c>
      <c r="E142" s="7">
        <f t="shared" si="3"/>
        <v>3487756</v>
      </c>
      <c r="F142" s="7">
        <f t="shared" si="3"/>
        <v>7115</v>
      </c>
      <c r="G142" s="7">
        <f>SUM(G141)</f>
        <v>254485</v>
      </c>
    </row>
    <row r="143" spans="1:7" x14ac:dyDescent="0.2">
      <c r="A143" s="3" t="s">
        <v>42</v>
      </c>
      <c r="B143" s="4">
        <v>66081</v>
      </c>
      <c r="C143" s="4">
        <v>113400</v>
      </c>
      <c r="D143" s="4">
        <v>8530746</v>
      </c>
      <c r="E143" s="4">
        <v>1726443</v>
      </c>
      <c r="F143" s="4">
        <v>27073</v>
      </c>
      <c r="G143" s="4">
        <f>C143+[1]Agosto!G143</f>
        <v>615257</v>
      </c>
    </row>
    <row r="144" spans="1:7" x14ac:dyDescent="0.2">
      <c r="A144" s="3" t="s">
        <v>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f>C144+[1]Agosto!G144</f>
        <v>0</v>
      </c>
    </row>
    <row r="145" spans="1:7" x14ac:dyDescent="0.2">
      <c r="A145" s="3" t="s">
        <v>43</v>
      </c>
      <c r="B145" s="1">
        <v>350</v>
      </c>
      <c r="C145" s="4">
        <v>20029</v>
      </c>
      <c r="D145" s="4">
        <v>46885</v>
      </c>
      <c r="E145" s="4">
        <v>9463</v>
      </c>
      <c r="F145" s="4">
        <v>98307</v>
      </c>
      <c r="G145" s="4">
        <f>C145+[1]Agosto!G145</f>
        <v>213504</v>
      </c>
    </row>
    <row r="146" spans="1:7" x14ac:dyDescent="0.2">
      <c r="A146" s="3" t="s">
        <v>44</v>
      </c>
      <c r="B146" s="4">
        <v>17</v>
      </c>
      <c r="C146" s="4">
        <v>512</v>
      </c>
      <c r="D146" s="4">
        <v>36505</v>
      </c>
      <c r="E146" s="4">
        <v>7255</v>
      </c>
      <c r="F146" s="4">
        <v>0</v>
      </c>
      <c r="G146" s="4">
        <f>C146+[1]Agosto!G146</f>
        <v>1908</v>
      </c>
    </row>
    <row r="147" spans="1:7" x14ac:dyDescent="0.2">
      <c r="A147" s="3" t="s">
        <v>45</v>
      </c>
      <c r="B147" s="4">
        <v>376</v>
      </c>
      <c r="C147" s="4">
        <v>22024</v>
      </c>
      <c r="D147" s="4">
        <v>31170</v>
      </c>
      <c r="E147" s="4">
        <v>6291</v>
      </c>
      <c r="F147" s="4">
        <v>34858</v>
      </c>
      <c r="G147" s="4">
        <f>C147+[1]Agosto!G147</f>
        <v>160181</v>
      </c>
    </row>
    <row r="148" spans="1:7" x14ac:dyDescent="0.2">
      <c r="A148" s="3" t="s">
        <v>99</v>
      </c>
      <c r="B148" s="4">
        <v>45</v>
      </c>
      <c r="C148" s="4">
        <v>3105</v>
      </c>
      <c r="D148" s="4">
        <v>259514</v>
      </c>
      <c r="E148" s="4">
        <v>52480</v>
      </c>
      <c r="F148" s="4">
        <v>0</v>
      </c>
      <c r="G148" s="4">
        <f>C148+[1]Agosto!G148</f>
        <v>24726</v>
      </c>
    </row>
    <row r="149" spans="1:7" x14ac:dyDescent="0.2">
      <c r="A149" s="3" t="s">
        <v>102</v>
      </c>
      <c r="B149" s="4">
        <v>6264</v>
      </c>
      <c r="C149" s="4">
        <v>10684</v>
      </c>
      <c r="D149" s="4">
        <v>987964</v>
      </c>
      <c r="E149" s="4">
        <v>200203</v>
      </c>
      <c r="F149" s="4">
        <v>8126</v>
      </c>
      <c r="G149" s="4">
        <f>C149+[1]Agosto!G149</f>
        <v>111199</v>
      </c>
    </row>
    <row r="150" spans="1:7" x14ac:dyDescent="0.2">
      <c r="A150" s="3" t="s">
        <v>7</v>
      </c>
      <c r="B150" s="4">
        <v>25</v>
      </c>
      <c r="C150" s="4">
        <v>65</v>
      </c>
      <c r="D150" s="4">
        <v>12593</v>
      </c>
      <c r="E150" s="4">
        <v>2495</v>
      </c>
      <c r="F150" s="4">
        <v>0</v>
      </c>
      <c r="G150" s="4">
        <f>C150+[1]Agosto!G150</f>
        <v>3197</v>
      </c>
    </row>
    <row r="151" spans="1:7" x14ac:dyDescent="0.2">
      <c r="A151" s="3" t="s">
        <v>46</v>
      </c>
      <c r="B151" s="4">
        <v>5</v>
      </c>
      <c r="C151" s="4">
        <v>60</v>
      </c>
      <c r="D151" s="4">
        <v>182</v>
      </c>
      <c r="E151" s="4">
        <v>37</v>
      </c>
      <c r="F151" s="4">
        <v>140</v>
      </c>
      <c r="G151" s="4">
        <f>C151+[1]Agosto!G151</f>
        <v>774</v>
      </c>
    </row>
    <row r="152" spans="1:7" x14ac:dyDescent="0.2">
      <c r="A152" s="3" t="s">
        <v>44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f>C152+[1]Agosto!G152</f>
        <v>10</v>
      </c>
    </row>
    <row r="153" spans="1:7" x14ac:dyDescent="0.2">
      <c r="A153" s="3" t="s">
        <v>47</v>
      </c>
      <c r="B153" s="4">
        <v>7</v>
      </c>
      <c r="C153" s="4">
        <v>75</v>
      </c>
      <c r="D153" s="4">
        <v>281</v>
      </c>
      <c r="E153" s="4">
        <v>57</v>
      </c>
      <c r="F153" s="4">
        <v>85</v>
      </c>
      <c r="G153" s="4">
        <f>C153+[1]Agosto!G153</f>
        <v>1264</v>
      </c>
    </row>
    <row r="154" spans="1:7" x14ac:dyDescent="0.2">
      <c r="A154" s="3" t="s">
        <v>99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4">
        <f>C154+[1]Agosto!G154</f>
        <v>12</v>
      </c>
    </row>
    <row r="155" spans="1:7" x14ac:dyDescent="0.2">
      <c r="A155" s="3" t="s">
        <v>103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f>C155+[1]Agosto!G155</f>
        <v>0</v>
      </c>
    </row>
    <row r="156" spans="1:7" x14ac:dyDescent="0.2">
      <c r="A156" s="3" t="s">
        <v>7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f>C156+[1]Agosto!G156</f>
        <v>0</v>
      </c>
    </row>
    <row r="157" spans="1:7" x14ac:dyDescent="0.2">
      <c r="A157" s="3" t="s">
        <v>48</v>
      </c>
      <c r="B157" s="4">
        <v>140613</v>
      </c>
      <c r="C157" s="4">
        <v>261055</v>
      </c>
      <c r="D157" s="4">
        <v>6845346</v>
      </c>
      <c r="E157" s="4">
        <v>1383718</v>
      </c>
      <c r="F157" s="4">
        <v>94119</v>
      </c>
      <c r="G157" s="4">
        <f>C157+[1]Agosto!G157</f>
        <v>2668743</v>
      </c>
    </row>
    <row r="158" spans="1:7" x14ac:dyDescent="0.2">
      <c r="A158" s="3" t="s">
        <v>109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f>C158+[1]Agosto!G158</f>
        <v>294</v>
      </c>
    </row>
    <row r="159" spans="1:7" x14ac:dyDescent="0.2">
      <c r="A159" s="3" t="s">
        <v>49</v>
      </c>
      <c r="B159" s="4">
        <v>292</v>
      </c>
      <c r="C159" s="4">
        <v>21957</v>
      </c>
      <c r="D159" s="4">
        <v>19426</v>
      </c>
      <c r="E159" s="4">
        <v>3906</v>
      </c>
      <c r="F159" s="4">
        <v>53514</v>
      </c>
      <c r="G159" s="4">
        <f>C159+[1]Agosto!G159</f>
        <v>340433</v>
      </c>
    </row>
    <row r="160" spans="1:7" x14ac:dyDescent="0.2">
      <c r="A160" s="3" t="s">
        <v>44</v>
      </c>
      <c r="B160" s="12">
        <v>3</v>
      </c>
      <c r="C160" s="12">
        <v>1720</v>
      </c>
      <c r="D160" s="12">
        <v>39915</v>
      </c>
      <c r="E160" s="12">
        <v>8026</v>
      </c>
      <c r="F160" s="12">
        <v>0</v>
      </c>
      <c r="G160" s="4">
        <f>C160+[1]Agosto!G160</f>
        <v>3071</v>
      </c>
    </row>
    <row r="161" spans="1:7" x14ac:dyDescent="0.2">
      <c r="A161" s="3" t="s">
        <v>50</v>
      </c>
      <c r="B161" s="13">
        <v>174</v>
      </c>
      <c r="C161" s="13">
        <v>22329</v>
      </c>
      <c r="D161" s="13">
        <v>28353</v>
      </c>
      <c r="E161" s="13">
        <v>5708</v>
      </c>
      <c r="F161" s="12">
        <v>37808</v>
      </c>
      <c r="G161" s="4">
        <f>C161+[1]Agosto!G161</f>
        <v>274425</v>
      </c>
    </row>
    <row r="162" spans="1:7" x14ac:dyDescent="0.2">
      <c r="A162" s="3" t="s">
        <v>108</v>
      </c>
      <c r="B162" s="4">
        <v>268</v>
      </c>
      <c r="C162" s="4">
        <v>24020</v>
      </c>
      <c r="D162" s="4">
        <v>674271</v>
      </c>
      <c r="E162" s="4">
        <v>138187</v>
      </c>
      <c r="F162" s="4">
        <v>0</v>
      </c>
      <c r="G162" s="4">
        <f>C162+[1]Agosto!G162</f>
        <v>108203</v>
      </c>
    </row>
    <row r="163" spans="1:7" x14ac:dyDescent="0.2">
      <c r="A163" s="3" t="s">
        <v>51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f>C163+[1]Agosto!G163</f>
        <v>0</v>
      </c>
    </row>
    <row r="164" spans="1:7" x14ac:dyDescent="0.2">
      <c r="A164" s="3" t="s">
        <v>50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f>C164+[1]Agosto!G164</f>
        <v>0</v>
      </c>
    </row>
    <row r="165" spans="1:7" x14ac:dyDescent="0.2">
      <c r="A165" s="3" t="s">
        <v>99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f>C165+[1]Agosto!G165</f>
        <v>0</v>
      </c>
    </row>
    <row r="166" spans="1:7" x14ac:dyDescent="0.2">
      <c r="A166" s="3" t="s">
        <v>52</v>
      </c>
      <c r="B166" s="4">
        <v>1860</v>
      </c>
      <c r="C166" s="4">
        <v>6504</v>
      </c>
      <c r="D166" s="4">
        <v>427088</v>
      </c>
      <c r="E166" s="4">
        <v>86165</v>
      </c>
      <c r="F166" s="4">
        <v>3416</v>
      </c>
      <c r="G166" s="4">
        <f>C166+[1]Agosto!G166</f>
        <v>141857</v>
      </c>
    </row>
    <row r="167" spans="1:7" x14ac:dyDescent="0.2">
      <c r="A167" s="3" t="s">
        <v>49</v>
      </c>
      <c r="B167" s="4">
        <v>17</v>
      </c>
      <c r="C167" s="4">
        <v>235</v>
      </c>
      <c r="D167" s="4">
        <v>386</v>
      </c>
      <c r="E167" s="4">
        <v>78</v>
      </c>
      <c r="F167" s="4">
        <v>4048</v>
      </c>
      <c r="G167" s="4">
        <f>C167+[1]Agosto!G167</f>
        <v>10550</v>
      </c>
    </row>
    <row r="168" spans="1:7" x14ac:dyDescent="0.2">
      <c r="A168" s="3" t="s">
        <v>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f>C168+[1]Agosto!G168</f>
        <v>483</v>
      </c>
    </row>
    <row r="169" spans="1:7" x14ac:dyDescent="0.2">
      <c r="A169" s="3" t="s">
        <v>50</v>
      </c>
      <c r="B169" s="4">
        <v>68</v>
      </c>
      <c r="C169" s="4">
        <v>953</v>
      </c>
      <c r="D169" s="4">
        <v>2106</v>
      </c>
      <c r="E169" s="4">
        <v>430</v>
      </c>
      <c r="F169" s="4">
        <v>12239</v>
      </c>
      <c r="G169" s="4">
        <f>C169+[1]Agosto!G169</f>
        <v>22428</v>
      </c>
    </row>
    <row r="170" spans="1:7" x14ac:dyDescent="0.2">
      <c r="A170" s="3" t="s">
        <v>99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f>C170+[1]Agosto!G170</f>
        <v>1089</v>
      </c>
    </row>
    <row r="171" spans="1:7" x14ac:dyDescent="0.2">
      <c r="A171" s="3" t="s">
        <v>202</v>
      </c>
      <c r="B171" s="4">
        <v>4</v>
      </c>
      <c r="C171" s="4">
        <v>42</v>
      </c>
      <c r="D171" s="4">
        <v>3334</v>
      </c>
      <c r="E171" s="4">
        <v>669</v>
      </c>
      <c r="F171" s="4">
        <v>110</v>
      </c>
      <c r="G171" s="4">
        <f>C171+[1]Agosto!G171</f>
        <v>409</v>
      </c>
    </row>
    <row r="172" spans="1:7" x14ac:dyDescent="0.2">
      <c r="A172" s="3" t="s">
        <v>109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f>C172+[1]Agosto!G172</f>
        <v>0</v>
      </c>
    </row>
    <row r="173" spans="1:7" x14ac:dyDescent="0.2">
      <c r="A173" s="3" t="s">
        <v>49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f>C173+[1]Agosto!G173</f>
        <v>0</v>
      </c>
    </row>
    <row r="174" spans="1:7" x14ac:dyDescent="0.2">
      <c r="A174" s="3" t="s">
        <v>44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f>C174+[1]Agosto!G174</f>
        <v>0</v>
      </c>
    </row>
    <row r="175" spans="1:7" x14ac:dyDescent="0.2">
      <c r="A175" s="3" t="s">
        <v>50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f>C175+[1]Agosto!G175</f>
        <v>0</v>
      </c>
    </row>
    <row r="176" spans="1:7" x14ac:dyDescent="0.2">
      <c r="A176" s="3" t="s">
        <v>99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f>C176+[1]Agosto!G176</f>
        <v>0</v>
      </c>
    </row>
    <row r="177" spans="1:7" x14ac:dyDescent="0.2">
      <c r="A177" s="3" t="s">
        <v>53</v>
      </c>
      <c r="B177" s="4">
        <v>243</v>
      </c>
      <c r="C177" s="4">
        <v>2844</v>
      </c>
      <c r="D177" s="4">
        <v>203306</v>
      </c>
      <c r="E177" s="4">
        <v>41179</v>
      </c>
      <c r="F177" s="4">
        <v>4723</v>
      </c>
      <c r="G177" s="4">
        <f>C177+[1]Agosto!G177</f>
        <v>29433</v>
      </c>
    </row>
    <row r="178" spans="1:7" x14ac:dyDescent="0.2">
      <c r="A178" s="3" t="s">
        <v>109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f>C178+[1]Agosto!G178</f>
        <v>0</v>
      </c>
    </row>
    <row r="179" spans="1:7" x14ac:dyDescent="0.2">
      <c r="A179" s="3" t="s">
        <v>46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f>C179+[1]Agosto!G179</f>
        <v>0</v>
      </c>
    </row>
    <row r="180" spans="1:7" x14ac:dyDescent="0.2">
      <c r="A180" s="3" t="s">
        <v>44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f>C180+[1]Agosto!G180</f>
        <v>0</v>
      </c>
    </row>
    <row r="181" spans="1:7" x14ac:dyDescent="0.2">
      <c r="A181" s="3" t="s">
        <v>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f>C181+[1]Agosto!G181</f>
        <v>0</v>
      </c>
    </row>
    <row r="182" spans="1:7" x14ac:dyDescent="0.2">
      <c r="A182" s="3" t="s">
        <v>54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f>C182+[1]Agosto!G182</f>
        <v>0</v>
      </c>
    </row>
    <row r="183" spans="1:7" x14ac:dyDescent="0.2">
      <c r="A183" s="3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f>C183+[1]Agosto!G183</f>
        <v>0</v>
      </c>
    </row>
    <row r="184" spans="1:7" x14ac:dyDescent="0.2">
      <c r="A184" s="1" t="s">
        <v>55</v>
      </c>
      <c r="B184" s="1">
        <v>186</v>
      </c>
      <c r="C184" s="1">
        <v>363</v>
      </c>
      <c r="D184" s="1">
        <v>27140</v>
      </c>
      <c r="E184" s="1">
        <v>5519</v>
      </c>
      <c r="F184" s="1">
        <v>0</v>
      </c>
      <c r="G184" s="4">
        <f>C184+[1]Agosto!G184</f>
        <v>6700</v>
      </c>
    </row>
    <row r="185" spans="1:7" x14ac:dyDescent="0.2">
      <c r="A185" s="1" t="s">
        <v>56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f>C185+[1]Agosto!G185</f>
        <v>0</v>
      </c>
    </row>
    <row r="186" spans="1:7" x14ac:dyDescent="0.2">
      <c r="A186" s="1" t="s">
        <v>44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f>C186+[1]Agosto!G186</f>
        <v>0</v>
      </c>
    </row>
    <row r="187" spans="1:7" x14ac:dyDescent="0.2">
      <c r="A187" s="1" t="s">
        <v>57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f>C187+[1]Agosto!G187</f>
        <v>0</v>
      </c>
    </row>
    <row r="188" spans="1:7" x14ac:dyDescent="0.2">
      <c r="A188" s="1" t="s">
        <v>99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f>C188+[1]Agosto!G188</f>
        <v>0</v>
      </c>
    </row>
    <row r="189" spans="1:7" x14ac:dyDescent="0.2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f>C189+[1]Agosto!G189</f>
        <v>0</v>
      </c>
    </row>
    <row r="190" spans="1:7" x14ac:dyDescent="0.2">
      <c r="A190" s="6" t="s">
        <v>58</v>
      </c>
      <c r="B190" s="7">
        <f t="shared" ref="B190:F190" si="4">SUM(B143:B189)</f>
        <v>216898</v>
      </c>
      <c r="C190" s="7">
        <f t="shared" si="4"/>
        <v>511976</v>
      </c>
      <c r="D190" s="7">
        <f t="shared" si="4"/>
        <v>18176511</v>
      </c>
      <c r="E190" s="7">
        <f t="shared" si="4"/>
        <v>3678309</v>
      </c>
      <c r="F190" s="7">
        <f t="shared" si="4"/>
        <v>378566</v>
      </c>
      <c r="G190" s="7">
        <f>SUM(G143:G189)</f>
        <v>4740150</v>
      </c>
    </row>
    <row r="191" spans="1:7" x14ac:dyDescent="0.2">
      <c r="A191" s="3" t="s">
        <v>212</v>
      </c>
      <c r="B191" s="12">
        <v>3483</v>
      </c>
      <c r="C191" s="12">
        <v>2087900</v>
      </c>
      <c r="D191" s="12">
        <v>28672</v>
      </c>
      <c r="E191" s="12">
        <v>5807</v>
      </c>
      <c r="F191" s="12">
        <v>331000</v>
      </c>
      <c r="G191" s="4">
        <f>C191+[1]Agosto!G191</f>
        <v>20312100</v>
      </c>
    </row>
    <row r="192" spans="1:7" x14ac:dyDescent="0.2">
      <c r="A192" s="3" t="s">
        <v>130</v>
      </c>
      <c r="B192" s="12">
        <v>2559</v>
      </c>
      <c r="C192" s="12">
        <v>4505700</v>
      </c>
      <c r="D192" s="12">
        <v>57702</v>
      </c>
      <c r="E192" s="12">
        <v>11692</v>
      </c>
      <c r="F192" s="12">
        <v>408900</v>
      </c>
      <c r="G192" s="4">
        <f>C192+[1]Agosto!G192</f>
        <v>112020100</v>
      </c>
    </row>
    <row r="193" spans="1:7" x14ac:dyDescent="0.2">
      <c r="A193" s="3" t="s">
        <v>127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4">
        <f>C193+[1]Agosto!G193</f>
        <v>0</v>
      </c>
    </row>
    <row r="194" spans="1:7" x14ac:dyDescent="0.2">
      <c r="A194" s="3" t="s">
        <v>213</v>
      </c>
      <c r="B194" s="12">
        <v>1993</v>
      </c>
      <c r="C194" s="12">
        <v>1720200</v>
      </c>
      <c r="D194" s="12">
        <v>81750</v>
      </c>
      <c r="E194" s="12">
        <v>16538</v>
      </c>
      <c r="F194" s="12">
        <v>515400</v>
      </c>
      <c r="G194" s="4">
        <f>C194+[1]Agosto!G194</f>
        <v>27219600</v>
      </c>
    </row>
    <row r="195" spans="1:7" x14ac:dyDescent="0.2">
      <c r="A195" s="3" t="s">
        <v>214</v>
      </c>
      <c r="B195" s="12">
        <v>1698</v>
      </c>
      <c r="C195" s="12">
        <v>1372900</v>
      </c>
      <c r="D195" s="12">
        <v>20186</v>
      </c>
      <c r="E195" s="12">
        <v>4085</v>
      </c>
      <c r="F195" s="12">
        <v>239900</v>
      </c>
      <c r="G195" s="4">
        <f>C195+[1]Agosto!G195</f>
        <v>30537100</v>
      </c>
    </row>
    <row r="196" spans="1:7" x14ac:dyDescent="0.2">
      <c r="A196" s="3" t="s">
        <v>131</v>
      </c>
      <c r="B196" s="12">
        <v>1719</v>
      </c>
      <c r="C196" s="12">
        <v>1208900</v>
      </c>
      <c r="D196" s="12">
        <v>15397</v>
      </c>
      <c r="E196" s="12">
        <v>3111</v>
      </c>
      <c r="F196" s="12">
        <v>1147700</v>
      </c>
      <c r="G196" s="4">
        <f>C196+[1]Agosto!G196</f>
        <v>22376600</v>
      </c>
    </row>
    <row r="197" spans="1:7" x14ac:dyDescent="0.2">
      <c r="A197" s="3" t="s">
        <v>128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f>C197+[1]Agosto!G197</f>
        <v>0</v>
      </c>
    </row>
    <row r="198" spans="1:7" x14ac:dyDescent="0.2">
      <c r="A198" s="3" t="s">
        <v>132</v>
      </c>
      <c r="B198" s="12">
        <v>282</v>
      </c>
      <c r="C198" s="12">
        <v>982400</v>
      </c>
      <c r="D198" s="12">
        <v>3514</v>
      </c>
      <c r="E198" s="12">
        <v>713</v>
      </c>
      <c r="F198" s="12">
        <v>62300</v>
      </c>
      <c r="G198" s="4">
        <f>C198+[1]Agosto!G198</f>
        <v>18355300</v>
      </c>
    </row>
    <row r="199" spans="1:7" x14ac:dyDescent="0.2">
      <c r="A199" s="3" t="s">
        <v>129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f>C199+[1]Agosto!G199</f>
        <v>0</v>
      </c>
    </row>
    <row r="200" spans="1:7" x14ac:dyDescent="0.2">
      <c r="A200" s="3" t="s">
        <v>133</v>
      </c>
      <c r="B200" s="12">
        <v>2327</v>
      </c>
      <c r="C200" s="12">
        <v>1347300</v>
      </c>
      <c r="D200" s="12">
        <v>17106</v>
      </c>
      <c r="E200" s="12">
        <v>3463</v>
      </c>
      <c r="F200" s="12">
        <v>116600</v>
      </c>
      <c r="G200" s="4">
        <f>C200+[1]Agosto!G200</f>
        <v>16881000</v>
      </c>
    </row>
    <row r="201" spans="1:7" x14ac:dyDescent="0.2">
      <c r="A201" s="3" t="s">
        <v>140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4">
        <f>C201+[1]Agosto!G201</f>
        <v>0</v>
      </c>
    </row>
    <row r="202" spans="1:7" x14ac:dyDescent="0.2">
      <c r="A202" s="3" t="s">
        <v>215</v>
      </c>
      <c r="B202" s="12">
        <v>3553</v>
      </c>
      <c r="C202" s="12">
        <v>1711600</v>
      </c>
      <c r="D202" s="12">
        <v>21010</v>
      </c>
      <c r="E202" s="12">
        <v>4252</v>
      </c>
      <c r="F202" s="12">
        <v>355200</v>
      </c>
      <c r="G202" s="4">
        <f>C202+[1]Agosto!G202</f>
        <v>13220100</v>
      </c>
    </row>
    <row r="203" spans="1:7" x14ac:dyDescent="0.2">
      <c r="A203" s="3" t="s">
        <v>216</v>
      </c>
      <c r="B203" s="12">
        <v>5434</v>
      </c>
      <c r="C203" s="12">
        <v>2411300</v>
      </c>
      <c r="D203" s="12">
        <v>87287</v>
      </c>
      <c r="E203" s="12">
        <v>17623</v>
      </c>
      <c r="F203" s="12">
        <v>240800</v>
      </c>
      <c r="G203" s="4">
        <f>C203+[1]Agosto!G203</f>
        <v>13483700</v>
      </c>
    </row>
    <row r="204" spans="1:7" x14ac:dyDescent="0.2">
      <c r="A204" s="3" t="s">
        <v>217</v>
      </c>
      <c r="B204" s="12">
        <v>3890</v>
      </c>
      <c r="C204" s="12">
        <v>1902600</v>
      </c>
      <c r="D204" s="12">
        <v>48228</v>
      </c>
      <c r="E204" s="12">
        <v>9772</v>
      </c>
      <c r="F204" s="12">
        <v>338700</v>
      </c>
      <c r="G204" s="4">
        <f>C204+[1]Agosto!G204</f>
        <v>21970610</v>
      </c>
    </row>
    <row r="205" spans="1:7" x14ac:dyDescent="0.2">
      <c r="A205" s="3" t="s">
        <v>134</v>
      </c>
      <c r="B205" s="12">
        <v>3770</v>
      </c>
      <c r="C205" s="12">
        <v>463200</v>
      </c>
      <c r="D205" s="12">
        <v>17757</v>
      </c>
      <c r="E205" s="12">
        <v>3590</v>
      </c>
      <c r="F205" s="12">
        <v>62500</v>
      </c>
      <c r="G205" s="4">
        <f>C205+[1]Agosto!G205</f>
        <v>8757100</v>
      </c>
    </row>
    <row r="206" spans="1:7" x14ac:dyDescent="0.2">
      <c r="A206" s="3" t="s">
        <v>141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f>C206+[1]Agosto!G206</f>
        <v>0</v>
      </c>
    </row>
    <row r="207" spans="1:7" x14ac:dyDescent="0.2">
      <c r="A207" s="3" t="s">
        <v>218</v>
      </c>
      <c r="B207" s="4">
        <v>229</v>
      </c>
      <c r="C207" s="4">
        <v>104800</v>
      </c>
      <c r="D207" s="4">
        <v>990</v>
      </c>
      <c r="E207" s="4">
        <v>204</v>
      </c>
      <c r="F207" s="4">
        <v>94600</v>
      </c>
      <c r="G207" s="4">
        <f>C207+[1]Agosto!G207</f>
        <v>4198100</v>
      </c>
    </row>
    <row r="208" spans="1:7" x14ac:dyDescent="0.2">
      <c r="A208" s="3" t="s">
        <v>219</v>
      </c>
      <c r="B208" s="4">
        <v>4954</v>
      </c>
      <c r="C208" s="4">
        <v>3481500</v>
      </c>
      <c r="D208" s="4">
        <v>95966</v>
      </c>
      <c r="E208" s="4">
        <v>19467</v>
      </c>
      <c r="F208" s="4">
        <v>962100</v>
      </c>
      <c r="G208" s="4">
        <f>C208+[1]Agosto!G208</f>
        <v>29746000</v>
      </c>
    </row>
    <row r="209" spans="1:7" x14ac:dyDescent="0.2">
      <c r="A209" s="3" t="s">
        <v>220</v>
      </c>
      <c r="B209" s="4">
        <v>5006</v>
      </c>
      <c r="C209" s="4">
        <v>2389900</v>
      </c>
      <c r="D209" s="4">
        <v>44814</v>
      </c>
      <c r="E209" s="4">
        <v>9078</v>
      </c>
      <c r="F209" s="4">
        <v>1471400</v>
      </c>
      <c r="G209" s="4">
        <f>C209+[1]Agosto!G209</f>
        <v>29035600</v>
      </c>
    </row>
    <row r="210" spans="1:7" x14ac:dyDescent="0.2">
      <c r="A210" s="3" t="s">
        <v>221</v>
      </c>
      <c r="B210" s="4">
        <v>13426</v>
      </c>
      <c r="C210" s="4">
        <v>6451900</v>
      </c>
      <c r="D210" s="4">
        <v>96004</v>
      </c>
      <c r="E210" s="4">
        <v>19429</v>
      </c>
      <c r="F210" s="4">
        <v>1278000</v>
      </c>
      <c r="G210" s="4">
        <f>C210+[1]Agosto!G210</f>
        <v>43445700</v>
      </c>
    </row>
    <row r="211" spans="1:7" x14ac:dyDescent="0.2">
      <c r="A211" s="3" t="s">
        <v>222</v>
      </c>
      <c r="B211" s="4">
        <v>4431</v>
      </c>
      <c r="C211" s="4">
        <v>11496300</v>
      </c>
      <c r="D211" s="4">
        <v>25823</v>
      </c>
      <c r="E211" s="4">
        <v>5235</v>
      </c>
      <c r="F211" s="4">
        <v>5112000</v>
      </c>
      <c r="G211" s="4">
        <f>C211+[1]Agosto!G211</f>
        <v>22938700</v>
      </c>
    </row>
    <row r="212" spans="1:7" x14ac:dyDescent="0.2">
      <c r="A212" s="3" t="s">
        <v>223</v>
      </c>
      <c r="B212" s="4">
        <v>10568</v>
      </c>
      <c r="C212" s="4">
        <v>4674900</v>
      </c>
      <c r="D212" s="4">
        <v>72760</v>
      </c>
      <c r="E212" s="4">
        <v>14723</v>
      </c>
      <c r="F212" s="4">
        <v>1137800</v>
      </c>
      <c r="G212" s="4">
        <f>C212+[1]Agosto!G212</f>
        <v>24083900</v>
      </c>
    </row>
    <row r="213" spans="1:7" x14ac:dyDescent="0.2">
      <c r="A213" s="3" t="s">
        <v>190</v>
      </c>
      <c r="B213" s="12">
        <v>629</v>
      </c>
      <c r="C213" s="12">
        <v>2161100</v>
      </c>
      <c r="D213" s="12">
        <v>5974</v>
      </c>
      <c r="E213" s="12">
        <v>1208</v>
      </c>
      <c r="F213" s="12">
        <v>1230900</v>
      </c>
      <c r="G213" s="4">
        <f>C213+[1]Agosto!G213</f>
        <v>20434600</v>
      </c>
    </row>
    <row r="214" spans="1:7" x14ac:dyDescent="0.2">
      <c r="A214" s="3" t="s">
        <v>191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f>C214+[1]Agosto!G214</f>
        <v>0</v>
      </c>
    </row>
    <row r="215" spans="1:7" x14ac:dyDescent="0.2">
      <c r="A215" s="3" t="s">
        <v>135</v>
      </c>
      <c r="B215" s="12">
        <v>9057</v>
      </c>
      <c r="C215" s="12">
        <v>2520700</v>
      </c>
      <c r="D215" s="12">
        <v>8926</v>
      </c>
      <c r="E215" s="12">
        <v>1794</v>
      </c>
      <c r="F215" s="12">
        <v>688100</v>
      </c>
      <c r="G215" s="4">
        <f>C215+[1]Agosto!G215</f>
        <v>5954700</v>
      </c>
    </row>
    <row r="216" spans="1:7" x14ac:dyDescent="0.2">
      <c r="A216" s="3" t="s">
        <v>142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4">
        <f>C216+[1]Agosto!G216</f>
        <v>0</v>
      </c>
    </row>
    <row r="217" spans="1:7" x14ac:dyDescent="0.2">
      <c r="A217" s="3" t="s">
        <v>136</v>
      </c>
      <c r="B217" s="14">
        <v>16207</v>
      </c>
      <c r="C217" s="14">
        <v>19994500</v>
      </c>
      <c r="D217" s="14">
        <v>682667</v>
      </c>
      <c r="E217" s="14">
        <v>138769</v>
      </c>
      <c r="F217" s="14">
        <v>5006400</v>
      </c>
      <c r="G217" s="4">
        <f>C217+[1]Agosto!G217</f>
        <v>304898000</v>
      </c>
    </row>
    <row r="218" spans="1:7" x14ac:dyDescent="0.2">
      <c r="A218" s="8" t="s">
        <v>143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4">
        <f>C218+[1]Agosto!G218</f>
        <v>114200</v>
      </c>
    </row>
    <row r="219" spans="1:7" x14ac:dyDescent="0.2">
      <c r="A219" s="3" t="s">
        <v>137</v>
      </c>
      <c r="B219" s="12">
        <v>4790</v>
      </c>
      <c r="C219" s="12">
        <v>1031900</v>
      </c>
      <c r="D219" s="12">
        <v>27742</v>
      </c>
      <c r="E219" s="12">
        <v>5614</v>
      </c>
      <c r="F219" s="12">
        <v>124200</v>
      </c>
      <c r="G219" s="4">
        <f>C219+[1]Agosto!G219</f>
        <v>15550300</v>
      </c>
    </row>
    <row r="220" spans="1:7" x14ac:dyDescent="0.2">
      <c r="A220" s="3" t="s">
        <v>144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f>C220+[1]Agosto!G220</f>
        <v>0</v>
      </c>
    </row>
    <row r="221" spans="1:7" x14ac:dyDescent="0.2">
      <c r="A221" s="3" t="s">
        <v>224</v>
      </c>
      <c r="B221" s="4">
        <v>4030</v>
      </c>
      <c r="C221" s="4">
        <v>1780100</v>
      </c>
      <c r="D221" s="4">
        <v>106483</v>
      </c>
      <c r="E221" s="4">
        <v>21517</v>
      </c>
      <c r="F221" s="4">
        <v>427200</v>
      </c>
      <c r="G221" s="4">
        <f>C221+[1]Agosto!G221</f>
        <v>14548000</v>
      </c>
    </row>
    <row r="222" spans="1:7" x14ac:dyDescent="0.2">
      <c r="A222" s="3" t="s">
        <v>225</v>
      </c>
      <c r="B222" s="4">
        <v>4498</v>
      </c>
      <c r="C222" s="4">
        <v>2172600</v>
      </c>
      <c r="D222" s="4">
        <v>116314</v>
      </c>
      <c r="E222" s="4">
        <v>23585</v>
      </c>
      <c r="F222" s="4">
        <v>282400</v>
      </c>
      <c r="G222" s="4">
        <f>C222+[1]Agosto!G222</f>
        <v>14020500</v>
      </c>
    </row>
    <row r="223" spans="1:7" x14ac:dyDescent="0.2">
      <c r="A223" s="3" t="s">
        <v>138</v>
      </c>
      <c r="B223" s="12">
        <v>1172</v>
      </c>
      <c r="C223" s="12">
        <v>1168400</v>
      </c>
      <c r="D223" s="12">
        <v>8014</v>
      </c>
      <c r="E223" s="12">
        <v>1628</v>
      </c>
      <c r="F223" s="12">
        <v>1092200</v>
      </c>
      <c r="G223" s="4">
        <f>C223+[1]Agosto!G223</f>
        <v>42069900</v>
      </c>
    </row>
    <row r="224" spans="1:7" x14ac:dyDescent="0.2">
      <c r="A224" s="3" t="s">
        <v>145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f>C224+[1]Agosto!G224</f>
        <v>0</v>
      </c>
    </row>
    <row r="225" spans="1:7" x14ac:dyDescent="0.2">
      <c r="A225" s="3" t="s">
        <v>139</v>
      </c>
      <c r="B225" s="12">
        <v>47146</v>
      </c>
      <c r="C225" s="12">
        <v>14011000</v>
      </c>
      <c r="D225" s="12">
        <v>965520</v>
      </c>
      <c r="E225" s="12">
        <v>195851</v>
      </c>
      <c r="F225" s="12">
        <v>4056400</v>
      </c>
      <c r="G225" s="4">
        <f>C225+[1]Agosto!G225</f>
        <v>143259000</v>
      </c>
    </row>
    <row r="226" spans="1:7" x14ac:dyDescent="0.2">
      <c r="A226" s="3" t="s">
        <v>146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f>C226+[1]Agosto!G226</f>
        <v>47200</v>
      </c>
    </row>
    <row r="227" spans="1:7" x14ac:dyDescent="0.2">
      <c r="A227" s="3" t="s">
        <v>200</v>
      </c>
      <c r="B227" s="12">
        <v>432</v>
      </c>
      <c r="C227" s="12">
        <v>2120000</v>
      </c>
      <c r="D227" s="12">
        <v>2388</v>
      </c>
      <c r="E227" s="12">
        <v>479</v>
      </c>
      <c r="F227" s="12">
        <v>0</v>
      </c>
      <c r="G227" s="4">
        <f>C227+[1]Agosto!G227</f>
        <v>58444300</v>
      </c>
    </row>
    <row r="228" spans="1:7" x14ac:dyDescent="0.2">
      <c r="A228" s="3" t="s">
        <v>201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4">
        <f>C228+[1]Agosto!G228</f>
        <v>0</v>
      </c>
    </row>
    <row r="229" spans="1:7" x14ac:dyDescent="0.2">
      <c r="A229" s="3" t="s">
        <v>226</v>
      </c>
      <c r="B229" s="12">
        <v>1273</v>
      </c>
      <c r="C229" s="12">
        <v>539500</v>
      </c>
      <c r="D229" s="12">
        <v>19687</v>
      </c>
      <c r="E229" s="12">
        <v>3982</v>
      </c>
      <c r="F229" s="12">
        <v>47100</v>
      </c>
      <c r="G229" s="4">
        <f>C229+[1]Agosto!G229</f>
        <v>3882000</v>
      </c>
    </row>
    <row r="230" spans="1:7" x14ac:dyDescent="0.2">
      <c r="A230" s="15" t="s">
        <v>126</v>
      </c>
      <c r="B230" s="16">
        <f>SUM(B192:B229)</f>
        <v>155073</v>
      </c>
      <c r="C230" s="16">
        <f>SUM(C192:C229)</f>
        <v>93725200</v>
      </c>
      <c r="D230" s="16">
        <f>SUM(D192:D229)</f>
        <v>2650009</v>
      </c>
      <c r="E230" s="16">
        <f>SUM(E193:E229)</f>
        <v>525710</v>
      </c>
      <c r="F230" s="16">
        <f>SUM(F192:F229)</f>
        <v>26498800</v>
      </c>
      <c r="G230" s="16">
        <f>SUM(G191:G229)</f>
        <v>1081804010</v>
      </c>
    </row>
    <row r="231" spans="1:7" ht="13.5" thickBot="1" x14ac:dyDescent="0.25">
      <c r="A231" s="15" t="s">
        <v>59</v>
      </c>
      <c r="B231" s="16">
        <f t="shared" ref="B231:F231" si="5">SUM(B190,B142,B140,B67,B26,B230)</f>
        <v>5414839</v>
      </c>
      <c r="C231" s="16">
        <f t="shared" si="5"/>
        <v>470726346</v>
      </c>
      <c r="D231" s="16">
        <f t="shared" si="5"/>
        <v>9036336420.25</v>
      </c>
      <c r="E231" s="16">
        <f t="shared" si="5"/>
        <v>1822463285.2843599</v>
      </c>
      <c r="F231" s="16">
        <f t="shared" si="5"/>
        <v>130519740</v>
      </c>
      <c r="G231" s="16">
        <f>SUM(G190,G142,G140,G67,G26,G230)</f>
        <v>2454121858</v>
      </c>
    </row>
    <row r="232" spans="1:7" ht="13.5" thickBot="1" x14ac:dyDescent="0.25">
      <c r="A232" s="35" t="s">
        <v>60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7">
        <v>0</v>
      </c>
    </row>
    <row r="233" spans="1:7" x14ac:dyDescent="0.2">
      <c r="A233" s="3" t="s">
        <v>115</v>
      </c>
      <c r="B233" s="1">
        <v>819</v>
      </c>
      <c r="C233" s="24">
        <v>9076.6974644000002</v>
      </c>
      <c r="D233" s="25">
        <v>453834.87322000001</v>
      </c>
      <c r="E233" s="13">
        <v>90629.218232286905</v>
      </c>
      <c r="F233" s="17">
        <v>254567</v>
      </c>
      <c r="G233" s="19">
        <v>20821086</v>
      </c>
    </row>
    <row r="234" spans="1:7" x14ac:dyDescent="0.2">
      <c r="A234" s="3" t="s">
        <v>119</v>
      </c>
      <c r="B234" s="1">
        <v>6</v>
      </c>
      <c r="C234" s="24">
        <v>50403.26</v>
      </c>
      <c r="D234" s="25">
        <v>2520163</v>
      </c>
      <c r="E234" s="13">
        <v>503267.63319753902</v>
      </c>
      <c r="F234" s="17">
        <v>377785</v>
      </c>
      <c r="G234" s="19">
        <v>12810933</v>
      </c>
    </row>
    <row r="235" spans="1:7" x14ac:dyDescent="0.2">
      <c r="A235" s="3" t="s">
        <v>61</v>
      </c>
      <c r="B235" s="1" t="s">
        <v>237</v>
      </c>
      <c r="C235" s="24" t="s">
        <v>237</v>
      </c>
      <c r="D235" s="25" t="s">
        <v>237</v>
      </c>
      <c r="E235" s="13" t="s">
        <v>237</v>
      </c>
      <c r="F235" s="17" t="s">
        <v>237</v>
      </c>
      <c r="G235" s="19"/>
    </row>
    <row r="236" spans="1:7" x14ac:dyDescent="0.2">
      <c r="A236" s="3" t="s">
        <v>62</v>
      </c>
      <c r="B236" s="1" t="s">
        <v>237</v>
      </c>
      <c r="C236" s="24" t="s">
        <v>237</v>
      </c>
      <c r="D236" s="25" t="s">
        <v>237</v>
      </c>
      <c r="E236" s="13" t="s">
        <v>237</v>
      </c>
      <c r="F236" s="17" t="s">
        <v>237</v>
      </c>
      <c r="G236" s="19"/>
    </row>
    <row r="237" spans="1:7" x14ac:dyDescent="0.2">
      <c r="A237" s="3" t="s">
        <v>118</v>
      </c>
      <c r="B237" s="1">
        <v>1</v>
      </c>
      <c r="C237" s="24">
        <v>2058.7061788000001</v>
      </c>
      <c r="D237" s="25">
        <v>102935.30894</v>
      </c>
      <c r="E237" s="13">
        <v>20555.816946241699</v>
      </c>
      <c r="F237" s="17">
        <v>4813</v>
      </c>
      <c r="G237" s="19">
        <v>623090</v>
      </c>
    </row>
    <row r="238" spans="1:7" x14ac:dyDescent="0.2">
      <c r="A238" s="3" t="s">
        <v>63</v>
      </c>
      <c r="B238" s="1" t="s">
        <v>237</v>
      </c>
      <c r="C238" s="24" t="s">
        <v>237</v>
      </c>
      <c r="D238" s="25" t="s">
        <v>237</v>
      </c>
      <c r="E238" s="13" t="s">
        <v>237</v>
      </c>
      <c r="F238" s="17">
        <v>84243</v>
      </c>
      <c r="G238" s="19">
        <v>5709396</v>
      </c>
    </row>
    <row r="239" spans="1:7" x14ac:dyDescent="0.2">
      <c r="A239" s="3" t="s">
        <v>64</v>
      </c>
      <c r="B239" s="1" t="s">
        <v>237</v>
      </c>
      <c r="C239" s="24" t="s">
        <v>237</v>
      </c>
      <c r="D239" s="25" t="s">
        <v>237</v>
      </c>
      <c r="E239" s="13" t="s">
        <v>237</v>
      </c>
      <c r="F239" s="17">
        <v>100831</v>
      </c>
      <c r="G239" s="19">
        <v>17956163</v>
      </c>
    </row>
    <row r="240" spans="1:7" x14ac:dyDescent="0.2">
      <c r="A240" s="3" t="s">
        <v>198</v>
      </c>
      <c r="B240" s="1" t="s">
        <v>237</v>
      </c>
      <c r="C240" s="24" t="s">
        <v>237</v>
      </c>
      <c r="D240" s="25" t="s">
        <v>237</v>
      </c>
      <c r="E240" s="13" t="s">
        <v>237</v>
      </c>
      <c r="F240" s="17">
        <v>19918</v>
      </c>
      <c r="G240" s="19">
        <v>124880</v>
      </c>
    </row>
    <row r="241" spans="1:7" x14ac:dyDescent="0.2">
      <c r="A241" s="3" t="s">
        <v>120</v>
      </c>
      <c r="B241" s="1">
        <v>4</v>
      </c>
      <c r="C241" s="24">
        <v>467379.95683600003</v>
      </c>
      <c r="D241" s="25">
        <v>23368997.841800001</v>
      </c>
      <c r="E241" s="13">
        <v>4666706.1749740299</v>
      </c>
      <c r="F241" s="17">
        <v>858435</v>
      </c>
      <c r="G241" s="19">
        <v>48664148</v>
      </c>
    </row>
    <row r="242" spans="1:7" x14ac:dyDescent="0.2">
      <c r="A242" s="3" t="s">
        <v>116</v>
      </c>
      <c r="B242" s="1" t="s">
        <v>237</v>
      </c>
      <c r="C242" s="24" t="s">
        <v>237</v>
      </c>
      <c r="D242" s="25" t="s">
        <v>237</v>
      </c>
      <c r="E242" s="13" t="s">
        <v>237</v>
      </c>
      <c r="F242" s="17" t="s">
        <v>237</v>
      </c>
      <c r="G242" s="19"/>
    </row>
    <row r="243" spans="1:7" x14ac:dyDescent="0.2">
      <c r="A243" s="3" t="s">
        <v>65</v>
      </c>
      <c r="B243" s="1">
        <v>9</v>
      </c>
      <c r="C243" s="24">
        <v>182.5526332</v>
      </c>
      <c r="D243" s="25">
        <v>9127.6316599999991</v>
      </c>
      <c r="E243" s="13">
        <v>1822.7557432702199</v>
      </c>
      <c r="F243" s="17">
        <v>5348</v>
      </c>
      <c r="G243" s="19">
        <v>50447</v>
      </c>
    </row>
    <row r="244" spans="1:7" x14ac:dyDescent="0.2">
      <c r="A244" s="3" t="s">
        <v>123</v>
      </c>
      <c r="B244" s="1" t="s">
        <v>237</v>
      </c>
      <c r="C244" s="13" t="s">
        <v>237</v>
      </c>
      <c r="D244" s="25" t="s">
        <v>237</v>
      </c>
      <c r="E244" s="13" t="s">
        <v>237</v>
      </c>
      <c r="F244" s="4" t="s">
        <v>237</v>
      </c>
      <c r="G244" s="19"/>
    </row>
    <row r="245" spans="1:7" x14ac:dyDescent="0.2">
      <c r="A245" s="3" t="s">
        <v>101</v>
      </c>
      <c r="B245" s="1" t="s">
        <v>237</v>
      </c>
      <c r="C245" s="13" t="s">
        <v>237</v>
      </c>
      <c r="D245" s="25" t="s">
        <v>237</v>
      </c>
      <c r="E245" s="13" t="s">
        <v>237</v>
      </c>
      <c r="F245" s="4">
        <v>508</v>
      </c>
      <c r="G245" s="19">
        <v>12364</v>
      </c>
    </row>
    <row r="246" spans="1:7" x14ac:dyDescent="0.2">
      <c r="A246" s="3" t="s">
        <v>122</v>
      </c>
      <c r="B246" s="1" t="s">
        <v>237</v>
      </c>
      <c r="C246" s="13" t="s">
        <v>237</v>
      </c>
      <c r="D246" s="25" t="s">
        <v>237</v>
      </c>
      <c r="E246" s="13" t="s">
        <v>237</v>
      </c>
      <c r="F246" s="4" t="s">
        <v>237</v>
      </c>
      <c r="G246" s="19"/>
    </row>
    <row r="247" spans="1:7" x14ac:dyDescent="0.2">
      <c r="A247" s="3" t="s">
        <v>121</v>
      </c>
      <c r="B247" s="1" t="s">
        <v>237</v>
      </c>
      <c r="C247" s="13" t="s">
        <v>237</v>
      </c>
      <c r="D247" s="25" t="s">
        <v>237</v>
      </c>
      <c r="E247" s="13" t="s">
        <v>237</v>
      </c>
      <c r="F247" s="4" t="s">
        <v>237</v>
      </c>
      <c r="G247" s="19"/>
    </row>
    <row r="248" spans="1:7" x14ac:dyDescent="0.2">
      <c r="A248" s="3" t="s">
        <v>117</v>
      </c>
      <c r="B248" s="1" t="s">
        <v>237</v>
      </c>
      <c r="C248" s="13" t="s">
        <v>237</v>
      </c>
      <c r="D248" s="25" t="s">
        <v>237</v>
      </c>
      <c r="E248" s="13" t="s">
        <v>237</v>
      </c>
      <c r="F248" s="4" t="s">
        <v>237</v>
      </c>
      <c r="G248" s="19"/>
    </row>
    <row r="249" spans="1:7" x14ac:dyDescent="0.2">
      <c r="A249" s="15" t="s">
        <v>66</v>
      </c>
      <c r="B249" s="16">
        <f t="shared" ref="B249:F249" si="6">SUM(B233:B248)</f>
        <v>839</v>
      </c>
      <c r="C249" s="16">
        <f t="shared" si="6"/>
        <v>529101.17311239999</v>
      </c>
      <c r="D249" s="16">
        <f t="shared" si="6"/>
        <v>26455058.655620001</v>
      </c>
      <c r="E249" s="16">
        <f t="shared" si="6"/>
        <v>5282981.5990933673</v>
      </c>
      <c r="F249" s="16">
        <f t="shared" si="6"/>
        <v>1706448</v>
      </c>
      <c r="G249" s="16">
        <f>SUM(G233:G248)</f>
        <v>106772507</v>
      </c>
    </row>
    <row r="250" spans="1:7" x14ac:dyDescent="0.2">
      <c r="A250" s="3" t="s">
        <v>67</v>
      </c>
      <c r="B250" s="18">
        <v>171</v>
      </c>
      <c r="C250" s="24">
        <v>1336.9824771999999</v>
      </c>
      <c r="D250" s="25">
        <v>334753.67264133599</v>
      </c>
      <c r="E250" s="24">
        <v>66849.123860000007</v>
      </c>
      <c r="F250" s="26">
        <v>10964</v>
      </c>
      <c r="G250" s="26">
        <v>890873</v>
      </c>
    </row>
    <row r="251" spans="1:7" x14ac:dyDescent="0.2">
      <c r="A251" s="3" t="s">
        <v>68</v>
      </c>
      <c r="B251" s="1">
        <v>17</v>
      </c>
      <c r="C251" s="24">
        <v>136.07301200000001</v>
      </c>
      <c r="D251" s="25">
        <v>34069.960744559998</v>
      </c>
      <c r="E251" s="24">
        <v>6803.6505999999999</v>
      </c>
      <c r="F251" s="26">
        <v>3761</v>
      </c>
      <c r="G251" s="26">
        <v>272131</v>
      </c>
    </row>
    <row r="252" spans="1:7" x14ac:dyDescent="0.2">
      <c r="A252" s="3" t="s">
        <v>69</v>
      </c>
      <c r="B252" s="1">
        <v>11</v>
      </c>
      <c r="C252" s="24">
        <v>845</v>
      </c>
      <c r="D252" s="25">
        <v>114190</v>
      </c>
      <c r="E252" s="24">
        <v>22803.338924834199</v>
      </c>
      <c r="F252" s="26">
        <v>9743</v>
      </c>
      <c r="G252" s="26">
        <v>5146935</v>
      </c>
    </row>
    <row r="253" spans="1:7" x14ac:dyDescent="0.2">
      <c r="A253" s="3" t="s">
        <v>70</v>
      </c>
      <c r="B253" s="1">
        <v>19</v>
      </c>
      <c r="C253" s="24">
        <v>1530</v>
      </c>
      <c r="D253" s="25">
        <v>168810</v>
      </c>
      <c r="E253" s="24">
        <v>33710.759645339</v>
      </c>
      <c r="F253" s="17">
        <v>3940</v>
      </c>
      <c r="G253" s="26">
        <v>1522606</v>
      </c>
    </row>
    <row r="254" spans="1:7" x14ac:dyDescent="0.2">
      <c r="A254" s="3" t="s">
        <v>71</v>
      </c>
      <c r="B254" s="1" t="s">
        <v>237</v>
      </c>
      <c r="C254" s="24" t="s">
        <v>237</v>
      </c>
      <c r="D254" s="25" t="s">
        <v>237</v>
      </c>
      <c r="E254" s="24" t="s">
        <v>237</v>
      </c>
      <c r="F254" s="4"/>
      <c r="G254" s="26">
        <v>6</v>
      </c>
    </row>
    <row r="255" spans="1:7" x14ac:dyDescent="0.2">
      <c r="A255" s="3" t="s">
        <v>72</v>
      </c>
      <c r="B255" s="1" t="s">
        <v>237</v>
      </c>
      <c r="C255" s="24" t="s">
        <v>237</v>
      </c>
      <c r="D255" s="25" t="s">
        <v>237</v>
      </c>
      <c r="E255" s="24" t="s">
        <v>237</v>
      </c>
      <c r="F255" s="4"/>
      <c r="G255" s="26">
        <v>0</v>
      </c>
    </row>
    <row r="256" spans="1:7" x14ac:dyDescent="0.2">
      <c r="A256" s="3" t="s">
        <v>73</v>
      </c>
      <c r="B256" s="1">
        <v>1607</v>
      </c>
      <c r="C256" s="24">
        <v>20217968</v>
      </c>
      <c r="D256" s="25">
        <v>2445491.5414775</v>
      </c>
      <c r="E256" s="24">
        <v>488356.00716460898</v>
      </c>
      <c r="F256" s="17">
        <v>994002</v>
      </c>
      <c r="G256" s="26">
        <v>62206073</v>
      </c>
    </row>
    <row r="257" spans="1:7" x14ac:dyDescent="0.2">
      <c r="A257" s="3" t="s">
        <v>74</v>
      </c>
      <c r="B257" s="1">
        <v>1555</v>
      </c>
      <c r="C257" s="24">
        <v>17245065</v>
      </c>
      <c r="D257" s="25">
        <v>1960574.4443524999</v>
      </c>
      <c r="E257" s="24">
        <v>391519.778806713</v>
      </c>
      <c r="F257" s="17">
        <v>440614</v>
      </c>
      <c r="G257" s="26">
        <v>11555649</v>
      </c>
    </row>
    <row r="258" spans="1:7" x14ac:dyDescent="0.2">
      <c r="A258" s="3" t="s">
        <v>75</v>
      </c>
      <c r="B258" s="1">
        <v>8</v>
      </c>
      <c r="C258" s="24">
        <v>429</v>
      </c>
      <c r="D258" s="25">
        <v>171830.15828999999</v>
      </c>
      <c r="E258" s="24">
        <v>34313.874568655599</v>
      </c>
      <c r="F258" s="17">
        <v>6274</v>
      </c>
      <c r="G258" s="26">
        <v>7184767</v>
      </c>
    </row>
    <row r="259" spans="1:7" x14ac:dyDescent="0.2">
      <c r="A259" s="3" t="s">
        <v>76</v>
      </c>
      <c r="B259" s="1">
        <v>2</v>
      </c>
      <c r="C259" s="24">
        <v>2000</v>
      </c>
      <c r="D259" s="25">
        <v>761900</v>
      </c>
      <c r="E259" s="24">
        <v>152148.733924434</v>
      </c>
      <c r="F259" s="17">
        <v>2534</v>
      </c>
      <c r="G259" s="26">
        <v>1821359</v>
      </c>
    </row>
    <row r="260" spans="1:7" x14ac:dyDescent="0.2">
      <c r="A260" s="3" t="s">
        <v>124</v>
      </c>
      <c r="B260" s="1">
        <v>47564</v>
      </c>
      <c r="C260" s="24">
        <v>281335319</v>
      </c>
      <c r="D260" s="25">
        <v>5951767.8834061101</v>
      </c>
      <c r="E260" s="24">
        <v>1188546.98526362</v>
      </c>
      <c r="F260" s="17">
        <v>36219703</v>
      </c>
      <c r="G260" s="26">
        <v>2771459096</v>
      </c>
    </row>
    <row r="261" spans="1:7" x14ac:dyDescent="0.2">
      <c r="A261" s="3" t="s">
        <v>125</v>
      </c>
      <c r="B261" s="1">
        <v>22873</v>
      </c>
      <c r="C261" s="24">
        <v>142304536.02200001</v>
      </c>
      <c r="D261" s="25">
        <v>3116681.0102815502</v>
      </c>
      <c r="E261" s="24">
        <v>622390.16899943096</v>
      </c>
      <c r="F261" s="17">
        <v>16601857</v>
      </c>
      <c r="G261" s="26">
        <v>2975007129</v>
      </c>
    </row>
    <row r="262" spans="1:7" x14ac:dyDescent="0.2">
      <c r="A262" s="3" t="s">
        <v>211</v>
      </c>
      <c r="B262" s="1">
        <v>1</v>
      </c>
      <c r="C262" s="24">
        <v>2058.7061788000001</v>
      </c>
      <c r="D262" s="25">
        <v>102935.30894</v>
      </c>
      <c r="E262" s="24">
        <v>20555.816946241699</v>
      </c>
      <c r="F262" s="17">
        <v>2465000</v>
      </c>
      <c r="G262" s="26">
        <v>6977000</v>
      </c>
    </row>
    <row r="263" spans="1:7" x14ac:dyDescent="0.2">
      <c r="A263" s="15" t="s">
        <v>77</v>
      </c>
      <c r="B263" s="16">
        <f t="shared" ref="B263:F263" si="7">SUM(B250:B262)</f>
        <v>73828</v>
      </c>
      <c r="C263" s="16">
        <f t="shared" si="7"/>
        <v>461111223.78366798</v>
      </c>
      <c r="D263" s="16">
        <f t="shared" si="7"/>
        <v>15163003.980133558</v>
      </c>
      <c r="E263" s="16">
        <f t="shared" si="7"/>
        <v>3027998.2387038772</v>
      </c>
      <c r="F263" s="16">
        <f t="shared" si="7"/>
        <v>56758392</v>
      </c>
      <c r="G263" s="16">
        <f>SUM(G250:G262)</f>
        <v>5844043624</v>
      </c>
    </row>
    <row r="264" spans="1:7" x14ac:dyDescent="0.2">
      <c r="A264" s="3" t="s">
        <v>78</v>
      </c>
      <c r="B264" s="1">
        <v>55</v>
      </c>
      <c r="C264" s="24">
        <v>25409.657380000001</v>
      </c>
      <c r="D264" s="25">
        <v>338447.02480439999</v>
      </c>
      <c r="E264" s="24">
        <v>67586.673217589196</v>
      </c>
      <c r="F264" s="4">
        <v>25797</v>
      </c>
      <c r="G264" s="19">
        <v>70705</v>
      </c>
    </row>
    <row r="265" spans="1:7" x14ac:dyDescent="0.2">
      <c r="A265" s="3" t="s">
        <v>112</v>
      </c>
      <c r="B265" s="1"/>
      <c r="C265" s="13"/>
      <c r="D265" s="4"/>
      <c r="E265" s="13"/>
      <c r="F265" s="4"/>
      <c r="G265" s="31"/>
    </row>
    <row r="266" spans="1:7" x14ac:dyDescent="0.2">
      <c r="A266" s="15" t="s">
        <v>114</v>
      </c>
      <c r="B266" s="20">
        <f t="shared" ref="B266:F266" si="8">SUM(B264:B265)</f>
        <v>55</v>
      </c>
      <c r="C266" s="20">
        <f t="shared" si="8"/>
        <v>25409.657380000001</v>
      </c>
      <c r="D266" s="20">
        <f t="shared" si="8"/>
        <v>338447.02480439999</v>
      </c>
      <c r="E266" s="20">
        <f t="shared" si="8"/>
        <v>67586.673217589196</v>
      </c>
      <c r="F266" s="20">
        <f t="shared" si="8"/>
        <v>25797</v>
      </c>
      <c r="G266" s="20">
        <f>SUM(G264:G265)</f>
        <v>70705</v>
      </c>
    </row>
    <row r="267" spans="1:7" ht="13.5" thickBot="1" x14ac:dyDescent="0.25">
      <c r="A267" s="15" t="s">
        <v>79</v>
      </c>
      <c r="B267" s="20">
        <f t="shared" ref="B267:F267" si="9">B266+B263+B249</f>
        <v>74722</v>
      </c>
      <c r="C267" s="20">
        <f t="shared" si="9"/>
        <v>461665734.61416036</v>
      </c>
      <c r="D267" s="20">
        <f t="shared" si="9"/>
        <v>41956509.660557956</v>
      </c>
      <c r="E267" s="20">
        <f t="shared" si="9"/>
        <v>8378566.511014834</v>
      </c>
      <c r="F267" s="20">
        <f t="shared" si="9"/>
        <v>58490637</v>
      </c>
      <c r="G267" s="20">
        <f>G266+G263+G249</f>
        <v>5950886836</v>
      </c>
    </row>
    <row r="268" spans="1:7" ht="13.5" thickBot="1" x14ac:dyDescent="0.25">
      <c r="A268" s="35" t="s">
        <v>80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</row>
    <row r="269" spans="1:7" ht="13.5" thickBot="1" x14ac:dyDescent="0.25">
      <c r="A269" s="15" t="s">
        <v>81</v>
      </c>
      <c r="B269" s="16"/>
      <c r="C269" s="16"/>
      <c r="D269" s="16"/>
      <c r="E269" s="16"/>
      <c r="F269" s="16"/>
      <c r="G269" s="16"/>
    </row>
    <row r="270" spans="1:7" ht="13.5" thickBot="1" x14ac:dyDescent="0.25">
      <c r="A270" s="35" t="s">
        <v>82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</row>
    <row r="271" spans="1:7" x14ac:dyDescent="0.2">
      <c r="A271" s="3" t="s">
        <v>83</v>
      </c>
      <c r="B271" s="4">
        <v>363</v>
      </c>
      <c r="C271" s="4">
        <v>1402</v>
      </c>
      <c r="D271" s="4">
        <v>4205</v>
      </c>
      <c r="E271" s="4">
        <v>854</v>
      </c>
      <c r="F271" s="4">
        <v>0</v>
      </c>
      <c r="G271" s="4">
        <f>C271+[1]Agosto!G271</f>
        <v>14726</v>
      </c>
    </row>
    <row r="272" spans="1:7" x14ac:dyDescent="0.2">
      <c r="A272" s="3" t="s">
        <v>84</v>
      </c>
      <c r="B272" s="4">
        <v>175</v>
      </c>
      <c r="C272" s="4">
        <v>3492</v>
      </c>
      <c r="D272" s="4">
        <v>235</v>
      </c>
      <c r="E272" s="4">
        <v>48</v>
      </c>
      <c r="F272" s="4">
        <v>0</v>
      </c>
      <c r="G272" s="4">
        <f>C272+[1]Agosto!G272</f>
        <v>51863</v>
      </c>
    </row>
    <row r="273" spans="1:7" x14ac:dyDescent="0.2">
      <c r="A273" s="3" t="s">
        <v>85</v>
      </c>
      <c r="B273" s="4">
        <v>86925334</v>
      </c>
      <c r="C273" s="4">
        <v>307405914</v>
      </c>
      <c r="D273" s="4">
        <v>7262031069</v>
      </c>
      <c r="E273" s="4">
        <v>1471025107</v>
      </c>
      <c r="F273" s="4">
        <v>1228122</v>
      </c>
      <c r="G273" s="4">
        <f>C273+[1]Agosto!G273</f>
        <v>2862618452</v>
      </c>
    </row>
    <row r="274" spans="1:7" x14ac:dyDescent="0.2">
      <c r="A274" s="3" t="s">
        <v>111</v>
      </c>
      <c r="B274" s="4">
        <v>438</v>
      </c>
      <c r="C274" s="4">
        <v>3241</v>
      </c>
      <c r="D274" s="4">
        <v>152894</v>
      </c>
      <c r="E274" s="4">
        <v>30252</v>
      </c>
      <c r="F274" s="4">
        <v>0</v>
      </c>
      <c r="G274" s="4">
        <f>C274+[1]Agosto!G274</f>
        <v>5446757</v>
      </c>
    </row>
    <row r="275" spans="1:7" x14ac:dyDescent="0.2">
      <c r="A275" s="3" t="s">
        <v>179</v>
      </c>
      <c r="B275" s="4">
        <v>13922969</v>
      </c>
      <c r="C275" s="4">
        <v>55788903</v>
      </c>
      <c r="D275" s="4">
        <v>2765458800</v>
      </c>
      <c r="E275" s="4">
        <v>559301237</v>
      </c>
      <c r="F275" s="4">
        <v>1604335</v>
      </c>
      <c r="G275" s="4">
        <f>C275+[1]Agosto!G275</f>
        <v>542524395</v>
      </c>
    </row>
    <row r="276" spans="1:7" x14ac:dyDescent="0.2">
      <c r="A276" s="3" t="s">
        <v>148</v>
      </c>
      <c r="B276" s="4">
        <v>23</v>
      </c>
      <c r="C276" s="4">
        <v>753</v>
      </c>
      <c r="D276" s="4">
        <v>749</v>
      </c>
      <c r="E276" s="4">
        <v>154</v>
      </c>
      <c r="F276" s="4">
        <v>1160</v>
      </c>
      <c r="G276" s="4">
        <f>C276+[1]Agosto!G276</f>
        <v>7282</v>
      </c>
    </row>
    <row r="277" spans="1:7" x14ac:dyDescent="0.2">
      <c r="A277" s="3" t="s">
        <v>44</v>
      </c>
      <c r="B277" s="4">
        <v>5</v>
      </c>
      <c r="C277" s="4">
        <v>1005</v>
      </c>
      <c r="D277" s="4">
        <v>48617</v>
      </c>
      <c r="E277" s="4">
        <v>9858</v>
      </c>
      <c r="F277" s="4">
        <v>0</v>
      </c>
      <c r="G277" s="4">
        <f>C277+[1]Agosto!G277</f>
        <v>1035</v>
      </c>
    </row>
    <row r="278" spans="1:7" x14ac:dyDescent="0.2">
      <c r="A278" s="3" t="s">
        <v>149</v>
      </c>
      <c r="B278" s="4">
        <v>46</v>
      </c>
      <c r="C278" s="4">
        <v>262</v>
      </c>
      <c r="D278" s="4">
        <v>274</v>
      </c>
      <c r="E278" s="4">
        <v>56</v>
      </c>
      <c r="F278" s="4">
        <v>1339</v>
      </c>
      <c r="G278" s="4">
        <f>C278+[1]Agosto!G278</f>
        <v>12224</v>
      </c>
    </row>
    <row r="279" spans="1:7" x14ac:dyDescent="0.2">
      <c r="A279" s="3" t="s">
        <v>108</v>
      </c>
      <c r="B279" s="4">
        <v>30</v>
      </c>
      <c r="C279" s="4">
        <v>1155</v>
      </c>
      <c r="D279" s="4">
        <v>57775</v>
      </c>
      <c r="E279" s="4">
        <v>11715</v>
      </c>
      <c r="F279" s="4">
        <v>0</v>
      </c>
      <c r="G279" s="4">
        <f>C279+[1]Agosto!G279</f>
        <v>4345</v>
      </c>
    </row>
    <row r="280" spans="1:7" x14ac:dyDescent="0.2">
      <c r="A280" s="3" t="s">
        <v>110</v>
      </c>
      <c r="B280" s="4">
        <v>16342</v>
      </c>
      <c r="C280" s="4">
        <v>205150</v>
      </c>
      <c r="D280" s="4">
        <v>20728545</v>
      </c>
      <c r="E280" s="4">
        <v>4101413</v>
      </c>
      <c r="F280" s="4">
        <v>0</v>
      </c>
      <c r="G280" s="4">
        <f>C280+[1]Agosto!G280</f>
        <v>3109002</v>
      </c>
    </row>
    <row r="281" spans="1:7" x14ac:dyDescent="0.2">
      <c r="A281" s="3" t="s">
        <v>150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f>C281+[1]Agosto!G281</f>
        <v>2976151</v>
      </c>
    </row>
    <row r="282" spans="1:7" x14ac:dyDescent="0.2">
      <c r="A282" s="3" t="s">
        <v>188</v>
      </c>
      <c r="B282" s="4"/>
      <c r="C282" s="4"/>
      <c r="D282" s="4"/>
      <c r="E282" s="4"/>
      <c r="F282" s="4">
        <v>0</v>
      </c>
      <c r="G282" s="4">
        <f>C282+[1]Agosto!G282</f>
        <v>50360</v>
      </c>
    </row>
    <row r="283" spans="1:7" x14ac:dyDescent="0.2">
      <c r="A283" s="3" t="s">
        <v>86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f>C283+[1]Agosto!G283</f>
        <v>0</v>
      </c>
    </row>
    <row r="284" spans="1:7" x14ac:dyDescent="0.2">
      <c r="A284" s="15" t="s">
        <v>87</v>
      </c>
      <c r="B284" s="21">
        <f t="shared" ref="B284:F284" si="10">SUM(B271:B283)</f>
        <v>100865725</v>
      </c>
      <c r="C284" s="21">
        <f t="shared" si="10"/>
        <v>363411277</v>
      </c>
      <c r="D284" s="21">
        <f t="shared" si="10"/>
        <v>10048483163</v>
      </c>
      <c r="E284" s="21">
        <f t="shared" si="10"/>
        <v>2034480694</v>
      </c>
      <c r="F284" s="21">
        <f t="shared" si="10"/>
        <v>2834956</v>
      </c>
      <c r="G284" s="21">
        <f>SUM(G271:G283)</f>
        <v>3416816592</v>
      </c>
    </row>
    <row r="285" spans="1:7" x14ac:dyDescent="0.2">
      <c r="A285" s="15" t="s">
        <v>88</v>
      </c>
      <c r="B285" s="21">
        <f t="shared" ref="B285:F285" si="11">SUM(B284,B269,B267,B231)</f>
        <v>106355286</v>
      </c>
      <c r="C285" s="21">
        <f t="shared" si="11"/>
        <v>1295803357.6141603</v>
      </c>
      <c r="D285" s="21">
        <f t="shared" si="11"/>
        <v>19126776092.910561</v>
      </c>
      <c r="E285" s="21">
        <f t="shared" si="11"/>
        <v>3865322545.7953749</v>
      </c>
      <c r="F285" s="21">
        <f t="shared" si="11"/>
        <v>191845333</v>
      </c>
      <c r="G285" s="21">
        <f>SUM(G284,G269,G267,G231)</f>
        <v>11821825286</v>
      </c>
    </row>
    <row r="286" spans="1:7" x14ac:dyDescent="0.2">
      <c r="A286" s="15" t="s">
        <v>89</v>
      </c>
      <c r="B286" s="21">
        <f t="shared" ref="B286:F286" si="12">B285-B284</f>
        <v>5489561</v>
      </c>
      <c r="C286" s="21">
        <f t="shared" si="12"/>
        <v>932392080.6141603</v>
      </c>
      <c r="D286" s="21">
        <f t="shared" si="12"/>
        <v>9078292929.9105606</v>
      </c>
      <c r="E286" s="21">
        <f t="shared" si="12"/>
        <v>1830841851.7953749</v>
      </c>
      <c r="F286" s="21">
        <f t="shared" si="12"/>
        <v>189010377</v>
      </c>
      <c r="G286" s="21">
        <f>G285-G284</f>
        <v>8405008694</v>
      </c>
    </row>
  </sheetData>
  <mergeCells count="10">
    <mergeCell ref="A3:G3"/>
    <mergeCell ref="A232:G232"/>
    <mergeCell ref="A268:G268"/>
    <mergeCell ref="A270:G270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José de Araujo Queiroga</dc:creator>
  <cp:lastModifiedBy>Giovanna Judica Moura Reinaldo</cp:lastModifiedBy>
  <cp:lastPrinted>2018-06-01T17:25:48Z</cp:lastPrinted>
  <dcterms:created xsi:type="dcterms:W3CDTF">2014-07-02T17:33:36Z</dcterms:created>
  <dcterms:modified xsi:type="dcterms:W3CDTF">2024-01-10T14:45:31Z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2023-04-10T14:51:53Z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d5067773-65de-40bc-a9bc-36fbb50ae56f</vt:lpwstr>
  </property>
  <property fmtid="{D5CDD505-2E9C-101B-9397-08002B2CF9AE}" pid="9" name="MSIP_Label_d828e72b-e531-4a93-b6e1-4cba36a7be73_ContentBits">
    <vt:lpwstr>2</vt:lpwstr>
  </property>
</Properties>
</file>